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pennli\Desktop\"/>
    </mc:Choice>
  </mc:AlternateContent>
  <bookViews>
    <workbookView xWindow="0" yWindow="0" windowWidth="17970" windowHeight="7680" tabRatio="273" firstSheet="1" activeTab="1"/>
  </bookViews>
  <sheets>
    <sheet name="Old vs Current List" sheetId="7" state="hidden" r:id="rId1"/>
    <sheet name="2017-2018" sheetId="31" r:id="rId2"/>
    <sheet name="Session X Week" sheetId="8" state="hidden" r:id="rId3"/>
    <sheet name="Current Unique List" sheetId="9" state="hidden" r:id="rId4"/>
    <sheet name="Naming Convention" sheetId="11" state="hidden" r:id="rId5"/>
    <sheet name="JJ Worksheet" sheetId="29" state="hidden" r:id="rId6"/>
    <sheet name="New OrgSDU" sheetId="12" state="hidden" r:id="rId7"/>
    <sheet name="Ret OrgRev SDU" sheetId="13" state="hidden" r:id="rId8"/>
    <sheet name="New PNP" sheetId="17" state="hidden" r:id="rId9"/>
    <sheet name="Ret PNP" sheetId="16" state="hidden" r:id="rId10"/>
    <sheet name="PBT Sum Paper" sheetId="18" state="hidden" r:id="rId11"/>
    <sheet name="PBT Sum Irreg" sheetId="19" state="hidden" r:id="rId12"/>
    <sheet name="CBT SUM Irreg" sheetId="20" state="hidden" r:id="rId13"/>
    <sheet name="PER Irreg" sheetId="27" state="hidden" r:id="rId14"/>
    <sheet name="SUM Reports" sheetId="26" state="hidden" r:id="rId15"/>
    <sheet name="PBT SUM RS" sheetId="25" state="hidden" r:id="rId16"/>
    <sheet name="ALL Mgmt" sheetId="23" state="hidden" r:id="rId17"/>
    <sheet name="PER RS" sheetId="24" state="hidden" r:id="rId18"/>
    <sheet name="PER Reports" sheetId="28" state="hidden" r:id="rId19"/>
    <sheet name="CBT New" sheetId="14" state="hidden" r:id="rId20"/>
    <sheet name="CBT Ret" sheetId="15" state="hidden" r:id="rId21"/>
    <sheet name="CBT SUM RS" sheetId="21" state="hidden" r:id="rId22"/>
    <sheet name="Trainer Schedule " sheetId="30" state="hidden" r:id="rId23"/>
  </sheets>
  <definedNames>
    <definedName name="_xlnm._FilterDatabase" localSheetId="1" hidden="1">'2017-2018'!$A$1:$F$11</definedName>
    <definedName name="_xlnm.Print_Area" localSheetId="22">'Trainer Schedule '!$A$1:$C$224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30" l="1"/>
  <c r="I34" i="30"/>
  <c r="G34" i="30"/>
  <c r="K21" i="30"/>
  <c r="I21" i="30"/>
  <c r="G21" i="30"/>
  <c r="I8" i="30"/>
  <c r="K8" i="30" s="1"/>
  <c r="G8" i="30"/>
  <c r="R3" i="30" l="1"/>
  <c r="R4" i="30"/>
  <c r="R2" i="30"/>
  <c r="D12" i="30"/>
  <c r="G2" i="30"/>
  <c r="I2" i="30"/>
  <c r="K2" i="30"/>
  <c r="G3" i="30"/>
  <c r="I3" i="30"/>
  <c r="K3" i="30"/>
  <c r="G4" i="30"/>
  <c r="I4" i="30"/>
  <c r="K4" i="30"/>
  <c r="G5" i="30"/>
  <c r="I5" i="30"/>
  <c r="K5" i="30"/>
  <c r="G6" i="30"/>
  <c r="I6" i="30"/>
  <c r="K6" i="30"/>
  <c r="G7" i="30"/>
  <c r="I7" i="30"/>
  <c r="K7" i="30"/>
  <c r="G9" i="30"/>
  <c r="I9" i="30"/>
  <c r="K9" i="30"/>
  <c r="G10" i="30"/>
  <c r="I10" i="30"/>
  <c r="K10" i="30"/>
  <c r="G11" i="30"/>
  <c r="I11" i="30"/>
  <c r="K11" i="30"/>
  <c r="G13" i="30"/>
  <c r="I13" i="30"/>
  <c r="K13" i="30"/>
  <c r="G14" i="30"/>
  <c r="I14" i="30"/>
  <c r="K14" i="30"/>
  <c r="G15" i="30"/>
  <c r="I15" i="30"/>
  <c r="K15" i="30"/>
  <c r="G16" i="30"/>
  <c r="I16" i="30"/>
  <c r="K16" i="30"/>
  <c r="G17" i="30"/>
  <c r="I17" i="30"/>
  <c r="K17" i="30"/>
  <c r="G18" i="30"/>
  <c r="I18" i="30"/>
  <c r="K18" i="30"/>
  <c r="G19" i="30"/>
  <c r="I19" i="30"/>
  <c r="K19" i="30"/>
  <c r="G20" i="30"/>
  <c r="I20" i="30"/>
  <c r="K20" i="30"/>
  <c r="G22" i="30"/>
  <c r="I22" i="30"/>
  <c r="K22" i="30"/>
  <c r="G23" i="30"/>
  <c r="I23" i="30"/>
  <c r="K23" i="30"/>
  <c r="G24" i="30"/>
  <c r="I24" i="30"/>
  <c r="K24" i="30"/>
  <c r="G26" i="30"/>
  <c r="I26" i="30"/>
  <c r="K26" i="30"/>
  <c r="G27" i="30"/>
  <c r="I27" i="30"/>
  <c r="K27" i="30"/>
  <c r="G28" i="30"/>
  <c r="I28" i="30"/>
  <c r="K28" i="30"/>
  <c r="G29" i="30"/>
  <c r="I29" i="30"/>
  <c r="K29" i="30"/>
  <c r="G30" i="30"/>
  <c r="I30" i="30"/>
  <c r="K30" i="30"/>
  <c r="G31" i="30"/>
  <c r="I31" i="30"/>
  <c r="K31" i="30"/>
  <c r="G32" i="30"/>
  <c r="I32" i="30"/>
  <c r="K32" i="30"/>
  <c r="G33" i="30"/>
  <c r="I33" i="30"/>
  <c r="K33" i="30"/>
  <c r="G35" i="30"/>
  <c r="I35" i="30"/>
  <c r="K35" i="30"/>
  <c r="G36" i="30"/>
  <c r="I36" i="30"/>
  <c r="K36" i="30"/>
  <c r="G37" i="30"/>
  <c r="I37" i="30"/>
  <c r="K37" i="30"/>
  <c r="G39" i="30"/>
  <c r="I39" i="30"/>
  <c r="K39" i="30"/>
  <c r="G40" i="30"/>
  <c r="I40" i="30"/>
  <c r="K40" i="30"/>
  <c r="G41" i="30"/>
  <c r="I41" i="30"/>
  <c r="K41" i="30"/>
  <c r="G42" i="30"/>
  <c r="I42" i="30"/>
  <c r="K42" i="30"/>
  <c r="G43" i="30"/>
  <c r="I43" i="30"/>
  <c r="K43" i="30"/>
  <c r="G44" i="30"/>
  <c r="I44" i="30"/>
  <c r="K44" i="30"/>
  <c r="G45" i="30"/>
  <c r="I45" i="30"/>
  <c r="K45" i="30"/>
  <c r="G46" i="30"/>
  <c r="I46" i="30"/>
  <c r="K46" i="30"/>
  <c r="G47" i="30"/>
  <c r="I47" i="30"/>
  <c r="K47" i="30"/>
  <c r="G48" i="30"/>
  <c r="I48" i="30"/>
  <c r="K48" i="30"/>
  <c r="G49" i="30"/>
  <c r="I49" i="30"/>
  <c r="K49" i="30"/>
  <c r="G50" i="30"/>
  <c r="I50" i="30"/>
  <c r="K50" i="30"/>
  <c r="G51" i="30"/>
  <c r="I51" i="30"/>
  <c r="K51" i="30"/>
  <c r="G53" i="30"/>
  <c r="I53" i="30"/>
  <c r="K53" i="30"/>
  <c r="G54" i="30"/>
  <c r="I54" i="30"/>
  <c r="K54" i="30"/>
  <c r="G55" i="30"/>
  <c r="I55" i="30"/>
  <c r="K55" i="30"/>
  <c r="G56" i="30"/>
  <c r="I56" i="30"/>
  <c r="K56" i="30"/>
  <c r="G57" i="30"/>
  <c r="I57" i="30"/>
  <c r="K57" i="30"/>
  <c r="G58" i="30"/>
  <c r="I58" i="30"/>
  <c r="K58" i="30"/>
  <c r="G59" i="30"/>
  <c r="I59" i="30"/>
  <c r="K59" i="30"/>
  <c r="G60" i="30"/>
  <c r="I60" i="30"/>
  <c r="K60" i="30"/>
  <c r="G61" i="30"/>
  <c r="I61" i="30"/>
  <c r="K61" i="30"/>
  <c r="G62" i="30"/>
  <c r="I62" i="30"/>
  <c r="K62" i="30"/>
  <c r="G63" i="30"/>
  <c r="I63" i="30"/>
  <c r="K63" i="30"/>
  <c r="G64" i="30"/>
  <c r="I64" i="30"/>
  <c r="K64" i="30"/>
  <c r="G65" i="30"/>
  <c r="I65" i="30"/>
  <c r="K65" i="30"/>
  <c r="G67" i="30"/>
  <c r="G68" i="30"/>
  <c r="I68" i="30"/>
  <c r="K68" i="30"/>
  <c r="G69" i="30"/>
  <c r="I69" i="30"/>
  <c r="K69" i="30"/>
  <c r="G70" i="30"/>
  <c r="I70" i="30"/>
  <c r="K70" i="30"/>
  <c r="G71" i="30"/>
  <c r="I71" i="30"/>
  <c r="K71" i="30"/>
  <c r="G72" i="30"/>
  <c r="I72" i="30"/>
  <c r="K72" i="30"/>
  <c r="G73" i="30"/>
  <c r="I73" i="30"/>
  <c r="K73" i="30"/>
  <c r="G74" i="30"/>
  <c r="I74" i="30"/>
  <c r="K74" i="30"/>
  <c r="G75" i="30"/>
  <c r="I75" i="30"/>
  <c r="K75" i="30"/>
  <c r="G76" i="30"/>
  <c r="I76" i="30"/>
  <c r="K76" i="30"/>
  <c r="G77" i="30"/>
  <c r="I77" i="30"/>
  <c r="K77" i="30"/>
  <c r="G78" i="30"/>
  <c r="I78" i="30"/>
  <c r="K78" i="30"/>
  <c r="G79" i="30"/>
  <c r="I79" i="30"/>
  <c r="K79" i="30"/>
  <c r="G80" i="30"/>
  <c r="I80" i="30"/>
  <c r="K80" i="30"/>
  <c r="G81" i="30"/>
  <c r="I81" i="30"/>
  <c r="K81" i="30"/>
  <c r="G83" i="30"/>
  <c r="I83" i="30"/>
  <c r="K83" i="30"/>
  <c r="G84" i="30"/>
  <c r="I84" i="30"/>
  <c r="K84" i="30"/>
  <c r="G85" i="30"/>
  <c r="I85" i="30"/>
  <c r="K85" i="30"/>
  <c r="G86" i="30"/>
  <c r="I86" i="30"/>
  <c r="K86" i="30"/>
  <c r="G87" i="30"/>
  <c r="I87" i="30"/>
  <c r="K87" i="30"/>
  <c r="G88" i="30"/>
  <c r="I88" i="30"/>
  <c r="K88" i="30"/>
  <c r="G89" i="30"/>
  <c r="I89" i="30"/>
  <c r="K89" i="30"/>
  <c r="G90" i="30"/>
  <c r="I90" i="30"/>
  <c r="K90" i="30"/>
  <c r="G91" i="30"/>
  <c r="I91" i="30"/>
  <c r="K91" i="30"/>
  <c r="G92" i="30"/>
  <c r="I92" i="30"/>
  <c r="K92" i="30"/>
  <c r="G93" i="30"/>
  <c r="I93" i="30"/>
  <c r="K93" i="30"/>
  <c r="G94" i="30"/>
  <c r="I94" i="30"/>
  <c r="K94" i="30"/>
  <c r="G95" i="30"/>
  <c r="I95" i="30"/>
  <c r="K95" i="30"/>
  <c r="G96" i="30"/>
  <c r="I96" i="30"/>
  <c r="K96" i="30"/>
  <c r="G97" i="30"/>
  <c r="I97" i="30"/>
  <c r="K97" i="30"/>
  <c r="G99" i="30"/>
  <c r="I99" i="30"/>
  <c r="K99" i="30"/>
  <c r="G100" i="30"/>
  <c r="I100" i="30"/>
  <c r="K100" i="30"/>
  <c r="G101" i="30"/>
  <c r="I101" i="30"/>
  <c r="K101" i="30"/>
  <c r="G102" i="30"/>
  <c r="I102" i="30"/>
  <c r="K102" i="30"/>
  <c r="G103" i="30"/>
  <c r="I103" i="30"/>
  <c r="K103" i="30"/>
  <c r="G104" i="30"/>
  <c r="I104" i="30"/>
  <c r="K104" i="30"/>
  <c r="G105" i="30"/>
  <c r="I105" i="30"/>
  <c r="K105" i="30"/>
  <c r="G106" i="30"/>
  <c r="I106" i="30"/>
  <c r="K106" i="30"/>
  <c r="G107" i="30"/>
  <c r="I107" i="30"/>
  <c r="K107" i="30"/>
  <c r="G108" i="30"/>
  <c r="I108" i="30"/>
  <c r="K108" i="30"/>
  <c r="G109" i="30"/>
  <c r="I109" i="30"/>
  <c r="K109" i="30"/>
  <c r="G110" i="30"/>
  <c r="I110" i="30"/>
  <c r="K110" i="30"/>
  <c r="G111" i="30"/>
  <c r="I111" i="30"/>
  <c r="K111" i="30"/>
  <c r="G112" i="30"/>
  <c r="I112" i="30"/>
  <c r="K112" i="30"/>
  <c r="G113" i="30"/>
  <c r="I113" i="30"/>
  <c r="K113" i="30"/>
  <c r="G115" i="30"/>
  <c r="I115" i="30"/>
  <c r="K115" i="30"/>
  <c r="G116" i="30"/>
  <c r="I116" i="30"/>
  <c r="K116" i="30"/>
  <c r="G117" i="30"/>
  <c r="I117" i="30"/>
  <c r="K117" i="30"/>
  <c r="G118" i="30"/>
  <c r="I118" i="30"/>
  <c r="K118" i="30"/>
  <c r="G119" i="30"/>
  <c r="I119" i="30"/>
  <c r="K119" i="30"/>
  <c r="G120" i="30"/>
  <c r="I120" i="30"/>
  <c r="K120" i="30"/>
  <c r="G121" i="30"/>
  <c r="I121" i="30"/>
  <c r="K121" i="30"/>
  <c r="G122" i="30"/>
  <c r="I122" i="30"/>
  <c r="K122" i="30"/>
  <c r="G123" i="30"/>
  <c r="I123" i="30"/>
  <c r="K123" i="30"/>
  <c r="G124" i="30"/>
  <c r="I124" i="30"/>
  <c r="K124" i="30"/>
  <c r="G125" i="30"/>
  <c r="I125" i="30"/>
  <c r="K125" i="30"/>
  <c r="G126" i="30"/>
  <c r="I126" i="30"/>
  <c r="K126" i="30"/>
  <c r="G127" i="30"/>
  <c r="I127" i="30"/>
  <c r="K127" i="30"/>
  <c r="G128" i="30"/>
  <c r="I128" i="30"/>
  <c r="K128" i="30"/>
  <c r="G129" i="30"/>
  <c r="I129" i="30"/>
  <c r="K129" i="30"/>
  <c r="G131" i="30"/>
  <c r="I131" i="30"/>
  <c r="K131" i="30"/>
  <c r="G132" i="30"/>
  <c r="I132" i="30"/>
  <c r="K132" i="30"/>
  <c r="G133" i="30"/>
  <c r="I133" i="30"/>
  <c r="K133" i="30"/>
  <c r="G134" i="30"/>
  <c r="I134" i="30"/>
  <c r="K134" i="30"/>
  <c r="G135" i="30"/>
  <c r="I135" i="30"/>
  <c r="K135" i="30"/>
  <c r="G136" i="30"/>
  <c r="I136" i="30"/>
  <c r="K136" i="30"/>
  <c r="G137" i="30"/>
  <c r="I137" i="30"/>
  <c r="K137" i="30"/>
  <c r="G138" i="30"/>
  <c r="I138" i="30"/>
  <c r="K138" i="30"/>
  <c r="G139" i="30"/>
  <c r="I139" i="30"/>
  <c r="K139" i="30"/>
  <c r="G140" i="30"/>
  <c r="I140" i="30"/>
  <c r="K140" i="30"/>
  <c r="G141" i="30"/>
  <c r="I141" i="30"/>
  <c r="K141" i="30"/>
  <c r="G142" i="30"/>
  <c r="I142" i="30"/>
  <c r="K142" i="30"/>
  <c r="G143" i="30"/>
  <c r="I143" i="30"/>
  <c r="K143" i="30"/>
  <c r="G145" i="30"/>
  <c r="I145" i="30"/>
  <c r="K145" i="30"/>
  <c r="G146" i="30"/>
  <c r="I146" i="30"/>
  <c r="K146" i="30"/>
  <c r="G147" i="30"/>
  <c r="I147" i="30"/>
  <c r="K147" i="30"/>
  <c r="G148" i="30"/>
  <c r="I148" i="30"/>
  <c r="K148" i="30"/>
  <c r="G149" i="30"/>
  <c r="I149" i="30"/>
  <c r="K149" i="30"/>
  <c r="G150" i="30"/>
  <c r="I150" i="30"/>
  <c r="K150" i="30"/>
  <c r="G151" i="30"/>
  <c r="I151" i="30"/>
  <c r="K151" i="30"/>
  <c r="G152" i="30"/>
  <c r="I152" i="30"/>
  <c r="K152" i="30"/>
  <c r="G153" i="30"/>
  <c r="I153" i="30"/>
  <c r="K153" i="30"/>
  <c r="G154" i="30"/>
  <c r="I154" i="30"/>
  <c r="K154" i="30"/>
  <c r="G155" i="30"/>
  <c r="I155" i="30"/>
  <c r="K155" i="30"/>
  <c r="G156" i="30"/>
  <c r="I156" i="30"/>
  <c r="K156" i="30"/>
  <c r="G157" i="30"/>
  <c r="I157" i="30"/>
  <c r="K157" i="30"/>
  <c r="G158" i="30"/>
  <c r="I158" i="30"/>
  <c r="K158" i="30"/>
  <c r="G160" i="30"/>
  <c r="I160" i="30"/>
  <c r="K160" i="30"/>
  <c r="G161" i="30"/>
  <c r="I161" i="30"/>
  <c r="K161" i="30"/>
  <c r="G162" i="30"/>
  <c r="I162" i="30"/>
  <c r="K162" i="30"/>
  <c r="G163" i="30"/>
  <c r="I163" i="30"/>
  <c r="K163" i="30"/>
  <c r="G164" i="30"/>
  <c r="I164" i="30"/>
  <c r="K164" i="30"/>
  <c r="G165" i="30"/>
  <c r="I165" i="30"/>
  <c r="K165" i="30"/>
  <c r="G166" i="30"/>
  <c r="I166" i="30"/>
  <c r="K166" i="30"/>
  <c r="G167" i="30"/>
  <c r="I167" i="30"/>
  <c r="K167" i="30"/>
  <c r="G168" i="30"/>
  <c r="I168" i="30"/>
  <c r="K168" i="30"/>
  <c r="G169" i="30"/>
  <c r="I169" i="30"/>
  <c r="K169" i="30"/>
  <c r="G170" i="30"/>
  <c r="I170" i="30"/>
  <c r="K170" i="30"/>
  <c r="G171" i="30"/>
  <c r="I171" i="30"/>
  <c r="K171" i="30"/>
  <c r="G172" i="30"/>
  <c r="I172" i="30"/>
  <c r="K172" i="30"/>
  <c r="G174" i="30"/>
  <c r="I174" i="30"/>
  <c r="K174" i="30"/>
  <c r="G175" i="30"/>
  <c r="I175" i="30"/>
  <c r="K175" i="30"/>
  <c r="G176" i="30"/>
  <c r="I176" i="30"/>
  <c r="K176" i="30"/>
  <c r="G177" i="30"/>
  <c r="I177" i="30"/>
  <c r="K177" i="30"/>
  <c r="G178" i="30"/>
  <c r="I178" i="30"/>
  <c r="K178" i="30"/>
  <c r="G179" i="30"/>
  <c r="I179" i="30"/>
  <c r="K179" i="30"/>
  <c r="G180" i="30"/>
  <c r="I180" i="30"/>
  <c r="K180" i="30"/>
  <c r="G181" i="30"/>
  <c r="I181" i="30"/>
  <c r="K181" i="30"/>
  <c r="G182" i="30"/>
  <c r="I182" i="30"/>
  <c r="K182" i="30"/>
  <c r="G183" i="30"/>
  <c r="I183" i="30"/>
  <c r="K183" i="30"/>
  <c r="G184" i="30"/>
  <c r="I184" i="30"/>
  <c r="K184" i="30"/>
  <c r="G185" i="30"/>
  <c r="I185" i="30"/>
  <c r="K185" i="30"/>
  <c r="G186" i="30"/>
  <c r="I186" i="30"/>
  <c r="K186" i="30"/>
  <c r="G188" i="30"/>
  <c r="I188" i="30"/>
  <c r="K188" i="30"/>
  <c r="G189" i="30"/>
  <c r="I189" i="30"/>
  <c r="K189" i="30"/>
  <c r="G190" i="30"/>
  <c r="I190" i="30"/>
  <c r="K190" i="30"/>
  <c r="G191" i="30"/>
  <c r="I191" i="30"/>
  <c r="K191" i="30"/>
  <c r="G192" i="30"/>
  <c r="I192" i="30"/>
  <c r="K192" i="30"/>
  <c r="G193" i="30"/>
  <c r="I193" i="30"/>
  <c r="K193" i="30"/>
  <c r="G194" i="30"/>
  <c r="I194" i="30"/>
  <c r="K194" i="30"/>
  <c r="G195" i="30"/>
  <c r="I195" i="30"/>
  <c r="K195" i="30"/>
  <c r="G196" i="30"/>
  <c r="I196" i="30"/>
  <c r="K196" i="30"/>
  <c r="G197" i="30"/>
  <c r="I197" i="30"/>
  <c r="K197" i="30"/>
  <c r="G198" i="30"/>
  <c r="I198" i="30"/>
  <c r="K198" i="30"/>
  <c r="G200" i="30"/>
  <c r="I200" i="30"/>
  <c r="K200" i="30"/>
  <c r="G201" i="30"/>
  <c r="I201" i="30"/>
  <c r="K201" i="30"/>
  <c r="G202" i="30"/>
  <c r="I202" i="30"/>
  <c r="K202" i="30"/>
  <c r="G203" i="30"/>
  <c r="I203" i="30"/>
  <c r="K203" i="30"/>
  <c r="G204" i="30"/>
  <c r="I204" i="30"/>
  <c r="K204" i="30"/>
  <c r="G205" i="30"/>
  <c r="I205" i="30"/>
  <c r="K205" i="30"/>
  <c r="G206" i="30"/>
  <c r="I206" i="30"/>
  <c r="K206" i="30"/>
  <c r="G207" i="30"/>
  <c r="I207" i="30"/>
  <c r="K207" i="30"/>
  <c r="G208" i="30"/>
  <c r="I208" i="30"/>
  <c r="K208" i="30"/>
  <c r="G209" i="30"/>
  <c r="I209" i="30"/>
  <c r="K209" i="30"/>
  <c r="G210" i="30"/>
  <c r="I210" i="30"/>
  <c r="K210" i="30"/>
  <c r="G211" i="30"/>
  <c r="I211" i="30"/>
  <c r="K211" i="30"/>
  <c r="G212" i="30"/>
  <c r="I212" i="30"/>
  <c r="K212" i="30"/>
  <c r="G215" i="30"/>
  <c r="I215" i="30"/>
  <c r="K215" i="30"/>
  <c r="G216" i="30"/>
  <c r="I216" i="30"/>
  <c r="K216" i="30"/>
  <c r="G214" i="30"/>
  <c r="I214" i="30"/>
  <c r="K214" i="30"/>
  <c r="G217" i="30"/>
  <c r="I217" i="30"/>
  <c r="K217" i="30"/>
  <c r="G218" i="30"/>
  <c r="I218" i="30"/>
  <c r="K218" i="30"/>
  <c r="G219" i="30"/>
  <c r="I219" i="30"/>
  <c r="K219" i="30"/>
  <c r="G220" i="30"/>
  <c r="I220" i="30"/>
  <c r="K220" i="30"/>
  <c r="G222" i="30"/>
  <c r="I222" i="30"/>
  <c r="K222" i="30"/>
  <c r="K225" i="30" s="1"/>
  <c r="G223" i="30"/>
  <c r="I223" i="30"/>
  <c r="K223" i="30"/>
  <c r="G224" i="30"/>
  <c r="I224" i="30"/>
  <c r="K224" i="30"/>
  <c r="G225" i="30" l="1"/>
  <c r="I225" i="30"/>
  <c r="I221" i="30"/>
  <c r="K221" i="30"/>
  <c r="G221" i="30"/>
  <c r="K213" i="30"/>
  <c r="G213" i="30"/>
  <c r="I213" i="30"/>
  <c r="G199" i="30"/>
  <c r="I199" i="30"/>
  <c r="K199" i="30"/>
  <c r="G187" i="30"/>
  <c r="K187" i="30"/>
  <c r="I187" i="30"/>
  <c r="K173" i="30"/>
  <c r="G173" i="30"/>
  <c r="I173" i="30"/>
  <c r="G159" i="30"/>
  <c r="K159" i="30"/>
  <c r="I159" i="30"/>
  <c r="I144" i="30"/>
  <c r="G144" i="30"/>
  <c r="I130" i="30"/>
  <c r="K130" i="30"/>
  <c r="G130" i="30"/>
  <c r="I114" i="30"/>
  <c r="K114" i="30"/>
  <c r="G114" i="30"/>
  <c r="I98" i="30"/>
  <c r="G98" i="30"/>
  <c r="K98" i="30"/>
  <c r="I82" i="30"/>
  <c r="K82" i="30"/>
  <c r="G82" i="30"/>
  <c r="I66" i="30"/>
  <c r="I52" i="30"/>
  <c r="G52" i="30"/>
  <c r="K52" i="30"/>
  <c r="K38" i="30"/>
  <c r="I38" i="30"/>
  <c r="G38" i="30"/>
  <c r="I25" i="30"/>
  <c r="I12" i="30"/>
  <c r="K25" i="30"/>
  <c r="G25" i="30"/>
  <c r="G66" i="30"/>
  <c r="K66" i="30"/>
  <c r="K144" i="30"/>
  <c r="K12" i="30"/>
  <c r="G12" i="30"/>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P3" i="30" l="1"/>
  <c r="P4" i="30"/>
  <c r="P2" i="30"/>
</calcChain>
</file>

<file path=xl/comments1.xml><?xml version="1.0" encoding="utf-8"?>
<comments xmlns="http://schemas.openxmlformats.org/spreadsheetml/2006/main">
  <authors>
    <author>Jolena O. James-Szanton</author>
    <author>Jolena James-Szanton</author>
  </authors>
  <commentList>
    <comment ref="E1" authorId="0" shapeId="0">
      <text>
        <r>
          <rPr>
            <b/>
            <sz val="9"/>
            <color indexed="81"/>
            <rFont val="Tahoma"/>
            <family val="2"/>
          </rPr>
          <t>First test sessions can be submitte</t>
        </r>
      </text>
    </comment>
    <comment ref="F1" authorId="0" shapeId="0">
      <text>
        <r>
          <rPr>
            <sz val="9"/>
            <color indexed="81"/>
            <rFont val="Century Gothic"/>
            <family val="2"/>
          </rPr>
          <t>JjS
First paper pull
Sept 1st, for T Summat 
*Periodic can begin</t>
        </r>
      </text>
    </comment>
    <comment ref="H1" authorId="1" shapeId="0">
      <text>
        <r>
          <rPr>
            <sz val="9"/>
            <color indexed="81"/>
            <rFont val="Century Gothic"/>
            <family val="2"/>
          </rPr>
          <t>JjS
PNP due?</t>
        </r>
      </text>
    </comment>
    <comment ref="K1" authorId="1" shapeId="0">
      <text>
        <r>
          <rPr>
            <sz val="9"/>
            <color indexed="81"/>
            <rFont val="Century Gothic"/>
            <family val="2"/>
          </rPr>
          <t>JjS
Paper Material arrives about one week before test window?</t>
        </r>
      </text>
    </comment>
    <comment ref="S1" authorId="0" shapeId="0">
      <text>
        <r>
          <rPr>
            <sz val="9"/>
            <color indexed="81"/>
            <rFont val="Century Gothic"/>
            <family val="2"/>
          </rPr>
          <t>JjS
Periodic stops on Dec. 4th?</t>
        </r>
        <r>
          <rPr>
            <sz val="9"/>
            <color indexed="81"/>
            <rFont val="Tahoma"/>
            <family val="2"/>
          </rPr>
          <t xml:space="preserve">
</t>
        </r>
      </text>
    </comment>
    <comment ref="N10" authorId="1" shapeId="0">
      <text>
        <r>
          <rPr>
            <sz val="9"/>
            <color indexed="81"/>
            <rFont val="Century Gothic"/>
            <family val="2"/>
          </rPr>
          <t>JjS
4 weeks until last testing window. PNP would be due by now I think.</t>
        </r>
        <r>
          <rPr>
            <b/>
            <sz val="9"/>
            <color indexed="81"/>
            <rFont val="Tahoma"/>
            <family val="2"/>
          </rPr>
          <t xml:space="preserve">
</t>
        </r>
      </text>
    </comment>
  </commentList>
</comments>
</file>

<file path=xl/sharedStrings.xml><?xml version="1.0" encoding="utf-8"?>
<sst xmlns="http://schemas.openxmlformats.org/spreadsheetml/2006/main" count="3877" uniqueCount="598">
  <si>
    <t>Hours</t>
  </si>
  <si>
    <t>Hold</t>
  </si>
  <si>
    <t>NEW</t>
  </si>
  <si>
    <t>ROLL</t>
  </si>
  <si>
    <t>Summative (PBT)</t>
  </si>
  <si>
    <t>Summative (CBT)</t>
  </si>
  <si>
    <t>Periodic (CBT)</t>
  </si>
  <si>
    <t>OLD</t>
  </si>
  <si>
    <t>Org/SDU  [30 mins]</t>
  </si>
  <si>
    <t>Accessing Your ACT Aspire Summative Reports  [30 mins]</t>
  </si>
  <si>
    <t>Paper Material Receiving (Answer Documents, Hand Gridding, Shipment Contents, Test Security) [30 mins]</t>
  </si>
  <si>
    <t>Paper Material Returning (Answer Documents vs. Test Books, Labels, Packaging, Test Security)  [30 mins]</t>
  </si>
  <si>
    <t>Room Supervisor PBT/Manuals  [30 mins]</t>
  </si>
  <si>
    <t>Room Supervisor CBT/Manuals  [30 mins]</t>
  </si>
  <si>
    <t>Accessing Your ACT Aspire Reports Interim and Classroom [30 mins]</t>
  </si>
  <si>
    <t>Inviting Others/Accoms and PNP/Groups/Test Sessions  [1 hr]</t>
  </si>
  <si>
    <t>Transfers/Invalidations/Re-Instatements/Irregularities  [1 hr]</t>
  </si>
  <si>
    <t>Paper Material Receiving (Answer Documents, Hand Gridding, Shipment Contents, Test Security) [1 hr]</t>
  </si>
  <si>
    <t>Paper Material Returning (Answer Documents vs. Test Books, Labels, Packaging, Test Security)  [1 hr]</t>
  </si>
  <si>
    <t>Room Supervisor PBT/Manuals  [1 hr]</t>
  </si>
  <si>
    <t>Room Supervisor CBT/Manuals  [1 hr]</t>
  </si>
  <si>
    <t>Technology Infrastructure Readiness (SystemCheck, Proctor and Pre-Caching, TestNav System Requirements  [1 hr]</t>
  </si>
  <si>
    <t>Management Reports/Widget Dashboard [30 mins]</t>
  </si>
  <si>
    <t>Technology Infrastructure Readiness (SystemCheck, Proctor and Pre-Caching, TestNav System Requirements [2 hr]</t>
  </si>
  <si>
    <t>Authorization Tickets/Management Reports/Widget Dashboard [30 mins]</t>
  </si>
  <si>
    <t>Org Structure and Org Member status/Reverse SDU [15 mins]</t>
  </si>
  <si>
    <t>Inviting Others/Accoms and PNP Rollover/Groups/Test Sessions [45 mins]</t>
  </si>
  <si>
    <t>Transfers/Invalidations/Re-Instatements/Irregularities [45 mins]</t>
  </si>
  <si>
    <t>Management Reports/Widget Dashboard [20  mins]</t>
  </si>
  <si>
    <t>Accessing Your ACT Aspire Summative Reports [20  mins]</t>
  </si>
  <si>
    <t>Accessing Your ACT Aspire Periodic Reports [20  mins]</t>
  </si>
  <si>
    <t>Authorization Tickets/Management Reports/Widget Dashboard [20  mins]</t>
  </si>
  <si>
    <t>CURRENT</t>
  </si>
  <si>
    <t>Add</t>
  </si>
  <si>
    <t>Delete</t>
  </si>
  <si>
    <t>Notes</t>
  </si>
  <si>
    <t>After Week of Oct. 4th should be only Periodic Customers attending.</t>
  </si>
  <si>
    <t>Paper Material Returning (Answer Document vs. Test Books, Labels, Packaging, Test Security)</t>
  </si>
  <si>
    <t>Authorization</t>
  </si>
  <si>
    <t xml:space="preserve">Authorization Tickets/Management Reports/Widget Dashboard </t>
  </si>
  <si>
    <t>Re-instatements</t>
  </si>
  <si>
    <t>NC -  Tech Read</t>
  </si>
  <si>
    <t>Break apart rollover and new</t>
  </si>
  <si>
    <t>Chicago</t>
  </si>
  <si>
    <t>Austin</t>
  </si>
  <si>
    <t>Hawaii</t>
  </si>
  <si>
    <t>Wisconsin</t>
  </si>
  <si>
    <t>Alabama</t>
  </si>
  <si>
    <t>Already have done invitations for the most part.  Just need to manage accounts and make sure users have the access they need.  PNP accoms are rollovered, so will need to just confirm and update as necessary.</t>
  </si>
  <si>
    <t>PBT Re-instatements are if need to put a student in a new session for manual gridding.</t>
  </si>
  <si>
    <t>Paper Summative Test</t>
  </si>
  <si>
    <t>Calendar for the last two weeks of Nov. One a week.</t>
  </si>
  <si>
    <t>Make for All.  Determine time once summ reports delivery in summer.</t>
  </si>
  <si>
    <t>After Week of Oct. 4th should be only Periodic Customers attending.
Start by Sept 1. (Note: First window paper pull)
First window is the busiest week of testing.</t>
  </si>
  <si>
    <t>For all Summative PBT</t>
  </si>
  <si>
    <t>For all Summative CBT</t>
  </si>
  <si>
    <t>All Customers Summative</t>
  </si>
  <si>
    <t>All customers.
Will have "*" to denote differences between Periodic and Summative</t>
  </si>
  <si>
    <t>All Periodic</t>
  </si>
  <si>
    <r>
      <t xml:space="preserve">Rosters and PNP Reports
</t>
    </r>
    <r>
      <rPr>
        <strike/>
        <sz val="9"/>
        <color theme="1"/>
        <rFont val="Calibri"/>
        <family val="2"/>
        <scheme val="minor"/>
      </rPr>
      <t xml:space="preserve">Make ALL Customers
</t>
    </r>
    <r>
      <rPr>
        <sz val="9"/>
        <color theme="1"/>
        <rFont val="Calibri"/>
        <family val="2"/>
        <scheme val="minor"/>
      </rPr>
      <t>Authorization tickets at the end. Can stress to PBT that authorization tickets are not needed for their test sessions</t>
    </r>
  </si>
  <si>
    <t>Summative is dfferent than Periodic</t>
  </si>
  <si>
    <t xml:space="preserve">Authorization </t>
  </si>
  <si>
    <r>
      <rPr>
        <strike/>
        <sz val="9"/>
        <color rgb="FFFF0000"/>
        <rFont val="Calibri"/>
        <family val="2"/>
        <scheme val="minor"/>
      </rPr>
      <t>Need to update this row with accurate title. Broke out sessions again</t>
    </r>
    <r>
      <rPr>
        <strike/>
        <sz val="9"/>
        <color theme="1"/>
        <rFont val="Calibri"/>
        <family val="2"/>
        <scheme val="minor"/>
      </rPr>
      <t>.</t>
    </r>
  </si>
  <si>
    <t xml:space="preserve">Accessing Your ACT Aspire Reports Interim and Classroom </t>
  </si>
  <si>
    <t xml:space="preserve">Accessing Your ACT Aspire Summative Reports </t>
  </si>
  <si>
    <t xml:space="preserve">Inviting Others/Accoms and PNP/Groups/Test Sessions </t>
  </si>
  <si>
    <t xml:space="preserve">Management Reports/Widget Dashboard &amp; Auth </t>
  </si>
  <si>
    <t xml:space="preserve">Org Structure and Org Member Status/Reverse SDU </t>
  </si>
  <si>
    <t xml:space="preserve">Org/SDU </t>
  </si>
  <si>
    <t xml:space="preserve">Paper Material Receiving (Answer Documents, Hand Gridding, Shipment Contents, Test Security) &amp; Paper Material Returning (Answer Document vs. Test Books, Labels, Packaging, Test Security) </t>
  </si>
  <si>
    <t xml:space="preserve">Room Supervisor/Manuals </t>
  </si>
  <si>
    <t xml:space="preserve">Tech Readiness </t>
  </si>
  <si>
    <t xml:space="preserve">Transfers/Invalidations/Reinstatements/Irregularities </t>
  </si>
  <si>
    <t>Org/SDU -New Customer -[1 hr]</t>
  </si>
  <si>
    <t>Inviting Others/Accoms and PNP/Groups/Test Sessions -New Customers -[1hr]</t>
  </si>
  <si>
    <t>Transfers/Invalidations/Reinstatements/Irregularities -PBT Summative Customers -[1 hr]</t>
  </si>
  <si>
    <t>Paper Material Receiving (Answer Documents, Hand Gridding, Shipment Contents, Test Security) &amp; Paper Material Returning (Answer Document vs. Test Books, Labels, Packaging, Test Security) -PBT Summative Customers -[1.5 hrs]</t>
  </si>
  <si>
    <t>Management Reports/Widget Dashboard &amp; Auth -All Customers -[45 mins]</t>
  </si>
  <si>
    <t>Room Supervisor/Manuals -PBT Summative Customers -[1 hr]</t>
  </si>
  <si>
    <t>Accessing Your ACT Aspire Summative Reports -Summative Customers -[TBD]</t>
  </si>
  <si>
    <t>Tech Readiness -New Customer -[2 hrs]</t>
  </si>
  <si>
    <t>Org Structure and Org Member Status/Reverse SDU -Rollover Customers -[30 mins]</t>
  </si>
  <si>
    <t>Inviting Others/Accoms and PNP/Groups/Test Sessions -Rollover Customers -[1hr]</t>
  </si>
  <si>
    <t>Tech Readiness -Rollover Customer -[1.5 hr]</t>
  </si>
  <si>
    <t>Accessing Your ACT Aspire Reports Interim and Classroom -Periodic Customers -[45 mins]</t>
  </si>
  <si>
    <t>Room Supervisor/Manuals -Periodic Customers -[1 hr]</t>
  </si>
  <si>
    <t xml:space="preserve">New Customer </t>
  </si>
  <si>
    <t>[1 hr]</t>
  </si>
  <si>
    <t xml:space="preserve">New Customers </t>
  </si>
  <si>
    <t>[1hr]</t>
  </si>
  <si>
    <t xml:space="preserve">PBT Summative Customers </t>
  </si>
  <si>
    <t>[1.5 hrs]</t>
  </si>
  <si>
    <t xml:space="preserve">All Customers </t>
  </si>
  <si>
    <t>[45 mins]</t>
  </si>
  <si>
    <t xml:space="preserve">Summative Customers </t>
  </si>
  <si>
    <t>[TBD]</t>
  </si>
  <si>
    <t>[2 hrs]</t>
  </si>
  <si>
    <t xml:space="preserve">Rollover Customers </t>
  </si>
  <si>
    <t>[30 mins]</t>
  </si>
  <si>
    <t xml:space="preserve">Rollover Customer </t>
  </si>
  <si>
    <t>[1.5 hr]</t>
  </si>
  <si>
    <t xml:space="preserve">Periodic Customers </t>
  </si>
  <si>
    <t>Transfers/Invalidations/Irregularities -Periodic Customers -[1 hr]</t>
  </si>
  <si>
    <t>Transfers/Invalidations/Reinstatements/Irregularities -CBT Summative Customers -[1 hr]</t>
  </si>
  <si>
    <t xml:space="preserve">CBT Summative Customers </t>
  </si>
  <si>
    <t xml:space="preserve">Transfers/Invalidations/Irregularities </t>
  </si>
  <si>
    <t>Room Supervisor/Manuals -CBT Summative Customers  -[1 hr]</t>
  </si>
  <si>
    <t xml:space="preserve">CBT Summative Customers  </t>
  </si>
  <si>
    <t>Session</t>
  </si>
  <si>
    <t>Target Group</t>
  </si>
  <si>
    <t>Time</t>
  </si>
  <si>
    <t>Org/SDU</t>
  </si>
  <si>
    <t xml:space="preserve"> Org/SDU</t>
  </si>
  <si>
    <t>TBD</t>
  </si>
  <si>
    <t>Wyoming</t>
  </si>
  <si>
    <t>10-Aug</t>
  </si>
  <si>
    <t>17-Aug</t>
  </si>
  <si>
    <t>24-Aug</t>
  </si>
  <si>
    <t>31-Aug</t>
  </si>
  <si>
    <t>7-Sep</t>
  </si>
  <si>
    <t>14-Sep</t>
  </si>
  <si>
    <t>21-Sep</t>
  </si>
  <si>
    <t>28-Sep</t>
  </si>
  <si>
    <t>5-Oct</t>
  </si>
  <si>
    <t>12-Oct</t>
  </si>
  <si>
    <t>19-Oct</t>
  </si>
  <si>
    <t>26-Oct</t>
  </si>
  <si>
    <t>2-Nov</t>
  </si>
  <si>
    <t>9-Nov</t>
  </si>
  <si>
    <t>16-Nov</t>
  </si>
  <si>
    <t>23-Nov</t>
  </si>
  <si>
    <t>30-Nov</t>
  </si>
  <si>
    <t>7-Dec</t>
  </si>
  <si>
    <t>14-Dec</t>
  </si>
  <si>
    <t>21-Dec</t>
  </si>
  <si>
    <t>28-Dec</t>
  </si>
  <si>
    <t>4-Jan</t>
  </si>
  <si>
    <t>11-Jan</t>
  </si>
  <si>
    <t>18-Jan</t>
  </si>
  <si>
    <t>25-Jan</t>
  </si>
  <si>
    <t>1-Feb</t>
  </si>
  <si>
    <t>8-Feb</t>
  </si>
  <si>
    <t>15-Feb</t>
  </si>
  <si>
    <t>22-Feb</t>
  </si>
  <si>
    <t>29-Feb</t>
  </si>
  <si>
    <t>7-Mar</t>
  </si>
  <si>
    <t>14-Mar</t>
  </si>
  <si>
    <t>21-Mar</t>
  </si>
  <si>
    <t>28-Mar</t>
  </si>
  <si>
    <t>4-Apr</t>
  </si>
  <si>
    <t>11-Apr</t>
  </si>
  <si>
    <t>18-Apr</t>
  </si>
  <si>
    <t>25-Apr</t>
  </si>
  <si>
    <t>2-May</t>
  </si>
  <si>
    <t>9-May</t>
  </si>
  <si>
    <t>16-May</t>
  </si>
  <si>
    <t>23-May</t>
  </si>
  <si>
    <t>30-May</t>
  </si>
  <si>
    <t>6-Jun</t>
  </si>
  <si>
    <t>13-Jun</t>
  </si>
  <si>
    <t>20-Jun</t>
  </si>
  <si>
    <t>27-Jun</t>
  </si>
  <si>
    <t>Training Title</t>
  </si>
  <si>
    <t>Legend</t>
  </si>
  <si>
    <t xml:space="preserve">PER: Accessing Your ACT Aspire Reports Interim and Classroom </t>
  </si>
  <si>
    <t>PER = Periodic Customers</t>
  </si>
  <si>
    <t>SUM: Accessing Your ACT Aspire Summative Reports</t>
  </si>
  <si>
    <t>SUM = Summative Customers</t>
  </si>
  <si>
    <t>ROLL = Rollover Customers</t>
  </si>
  <si>
    <t>NEW = New Customers</t>
  </si>
  <si>
    <t xml:space="preserve">ALL: Management Reports/Widget Dashboard &amp; Auth </t>
  </si>
  <si>
    <t>ALL = All Customers</t>
  </si>
  <si>
    <t xml:space="preserve">ROLL: Org Structure and Org Member Status/Reverse SDU </t>
  </si>
  <si>
    <t>PBT = Paper-Based Tests</t>
  </si>
  <si>
    <t>NEW: Org/SDU</t>
  </si>
  <si>
    <t>CBT = Computer-Based Tests</t>
  </si>
  <si>
    <t xml:space="preserve">CBT SUM RS: Room Supervisor/Manuals </t>
  </si>
  <si>
    <t>RS = Room Supervisors</t>
  </si>
  <si>
    <t>PBT SUM RS: Room Supervisor/Manuals</t>
  </si>
  <si>
    <t>PER RS: Room Supervisor/Manuals</t>
  </si>
  <si>
    <t>CBT NEW: Tech Readiness</t>
  </si>
  <si>
    <t>CBT ROLL: Tech Readiness</t>
  </si>
  <si>
    <t>PER: Transfers/Invalidations/Irregularities</t>
  </si>
  <si>
    <t>CBT SUM: Transfers/Invalidations/Reinstatements/Irregularities</t>
  </si>
  <si>
    <t>PBT SUM: Transfers/Invalidations/Reinstatements/Irregularities</t>
  </si>
  <si>
    <t>PBT SUM: Paper Material Receiving (Answer Documents, Hand Gridding, Shipment Contents, Test Security) &amp; Paper Material Returning (Answer Document vs. Test Books, Labels, Packaging, Test Security)</t>
  </si>
  <si>
    <t xml:space="preserve">NEW: Accoms and PNP/Groups/Test Sessions </t>
  </si>
  <si>
    <t>ROLL: Accoms and PNP/Groups/Test Sessions</t>
  </si>
  <si>
    <t>NEW: Creating Personal Needs Profiles,  Groups, and Test Sessions</t>
  </si>
  <si>
    <t>ROLL: Creating Personal Needs Profiles,  Groups, and Test Sessions</t>
  </si>
  <si>
    <t xml:space="preserve">ROLL: Organizational File and Reverse Student Data Upload File </t>
  </si>
  <si>
    <t>NEW: Organizational File and Student Data Upload File</t>
  </si>
  <si>
    <t>PBT SUM: Paper Material Receiving and  Returning Guidelines</t>
  </si>
  <si>
    <t>CBT NEW: Technology Requirements and Readiness</t>
  </si>
  <si>
    <t>CBT ROLL: Technology Requirements and Readiness</t>
  </si>
  <si>
    <t xml:space="preserve">ALL: Management Reports, Widget Dashboard and  Authortization Tickets </t>
  </si>
  <si>
    <t>CBT SUM RS: Room Supervisor Role and Responsibilities</t>
  </si>
  <si>
    <t>PBT SUM RS: Room Supervisor Role and Responsibilities</t>
  </si>
  <si>
    <t>PER RS: Room Supervisor Role and Responsibilities</t>
  </si>
  <si>
    <t>PER: Irregularities, Transfers, and Invalidations</t>
  </si>
  <si>
    <t>CBT SUM: Irregularities, Transfers, Invalidations and Reinstatements</t>
  </si>
  <si>
    <t>PBT SUM: Irregularities, Transfers, Invalidations and Reinstatements</t>
  </si>
  <si>
    <t>Posting Title</t>
  </si>
  <si>
    <t>CBT SUM RS: Room Supervisor Role and Responsibilitiesbilities</t>
  </si>
  <si>
    <t>PER: Accessing Your ACT Aspire Reports Interim and Classroom</t>
  </si>
  <si>
    <r>
      <t xml:space="preserve">Webinar </t>
    </r>
    <r>
      <rPr>
        <sz val="10"/>
        <color theme="1"/>
        <rFont val="Calibri"/>
        <family val="2"/>
        <scheme val="minor"/>
      </rPr>
      <t>(Click on cell for full title)</t>
    </r>
  </si>
  <si>
    <t>Description</t>
  </si>
  <si>
    <t>This training will assist new users in completing the Organizational File (ORG) to load their organizations' data into the ACT Aspire Portal (Step 1).  This is the first step that must be completed before any other assessment preparation can begin.  This training will also cover how to invite other users into the Portal (Step 2)  and upload your Student Data Upload File (SDU) into the Portal (Step 3).</t>
  </si>
  <si>
    <t>This training for returning users will provide a brief review on how to upload their Organizational (ORG) and Student Data Upload (SDU) Files.  The session demonstrate how to verify the building(s) and members in your existing ORG file and utlize the Reverse SDU file feature to update your ORG file in the ACT Aspire portal.</t>
  </si>
  <si>
    <t>This training for returning users will include how to document student accomodations in PNPs, creation of groups, as well as test session management - from creation to closure.</t>
  </si>
  <si>
    <t>This training will cover how to add accomodations to a student's Personal Needs Profile (Step 4); how to create groups within the Portal (Step 5); as well as how to create and manage test sessions, including how to invite others into a test session (Paper-Based Testing Step 6; Computer-Based Testing Step 7).</t>
  </si>
  <si>
    <t>This vital training for Computer-Based users covers the technology setup necessary to prepare for delivery of the ACT Aspire assessment (Step 6).  You will learn how to configure your environment, how to use ProctorCache, how to assess readiness with SystemCheck, and preview the student test delivery system (TestNav).  The session also includes hardware and software requirements.</t>
  </si>
  <si>
    <t>This training for returning customers will cover updates and changes to tecnology setup.  The session will also review general configuration of your environment, ProctorCache, SystemCheck, TestNav, and hardware and software requirements. </t>
  </si>
  <si>
    <t>Training Date</t>
  </si>
  <si>
    <t>Duration</t>
  </si>
  <si>
    <t>Topic (s)</t>
  </si>
  <si>
    <t>Training Facilitator</t>
  </si>
  <si>
    <t>Program Team Support</t>
  </si>
  <si>
    <t>Person WebEx Link</t>
  </si>
  <si>
    <t>This training covers how to transfer students to new schools, both within and between districts, as well as how to document invalidation and irregularity information.</t>
  </si>
  <si>
    <t xml:space="preserve">This training covers how to access the Periodic Interim and Periodic Classroom Score Reports within the ACT Aspire Portal. </t>
  </si>
  <si>
    <t>1 hr</t>
  </si>
  <si>
    <t>30 mins</t>
  </si>
  <si>
    <t>45 mins</t>
  </si>
  <si>
    <t>Time 
(Listed as CST)</t>
  </si>
  <si>
    <t>11:00 a.m. - 12:00 p.m.</t>
  </si>
  <si>
    <t>10:00 a.m. - 11:00 a.m.</t>
  </si>
  <si>
    <t>2:00 p.m. - 3:30 p.m.</t>
  </si>
  <si>
    <t>1:30 p.m. - 2:00 p.m.</t>
  </si>
  <si>
    <t>11:15 a.m. - 1:15 p.m.</t>
  </si>
  <si>
    <t>1:15 p.m. - 2:15 p.m.</t>
  </si>
  <si>
    <t>12:15 p.m. - 1:15 p.m.</t>
  </si>
  <si>
    <t>1:30 p.m. - 2:15 p.m.</t>
  </si>
  <si>
    <t>This training for paper-based customers focuses on Receiving and Organizing of Test Materials (Step 7) and Returning Answer Documents and Test Books (Step 11).
During this training, we will discuss what materials you will receive and when you should receive them, as well as specific directions for paper documents. We will then cover how and when to return all paper materials; including a review of completed answer documents, specific mailing labels, and scheduling a carrier pick-up.</t>
  </si>
  <si>
    <r>
      <t xml:space="preserve">This training focuses on the tasks and responsibilities applicable to those who will be administering the periodic assessment. The training will cover functionality within the ACT Aspire Portal and each phase of testing. </t>
    </r>
    <r>
      <rPr>
        <sz val="11"/>
        <color rgb="FFFF0000"/>
        <rFont val="Calibri"/>
        <family val="2"/>
        <scheme val="minor"/>
      </rPr>
      <t xml:space="preserve"> </t>
    </r>
  </si>
  <si>
    <t>RETURNING: Creating Personal Needs Profiles,  Groups, and Test Sessions</t>
  </si>
  <si>
    <t xml:space="preserve">RETURNING: Organizational File and Reverse Student Data Upload File </t>
  </si>
  <si>
    <t>CBT RETURNING: Technology Requirements and Readiness</t>
  </si>
  <si>
    <t>Paper Material Receiving (Answer Documents, Hand Gridding, Shipment Contents, Test Security) &amp; Paper Material Returning (Answer Document vs. Test Books, Labels, Packaging, Test Security) -PBT Summative Customers -[1 hrs]</t>
  </si>
  <si>
    <t>Monday, August 17, 2015</t>
  </si>
  <si>
    <t xml:space="preserve">Monday, August 17, 2015 </t>
  </si>
  <si>
    <t xml:space="preserve">Monday, August 24, 2015 </t>
  </si>
  <si>
    <t xml:space="preserve">Monday, August 31, 2015 </t>
  </si>
  <si>
    <t xml:space="preserve">Tuesday, September 8, 2015 </t>
  </si>
  <si>
    <t xml:space="preserve">Monday, September 14, 2015 </t>
  </si>
  <si>
    <t xml:space="preserve">Monday, September 21, 2015 </t>
  </si>
  <si>
    <t xml:space="preserve">Monday, September 28, 2015 </t>
  </si>
  <si>
    <t xml:space="preserve">Monday, October 5, 2015 </t>
  </si>
  <si>
    <t xml:space="preserve">Tuesday, October 13, 2015 </t>
  </si>
  <si>
    <t xml:space="preserve">Monday, October 19, 2015 </t>
  </si>
  <si>
    <t xml:space="preserve">Monday, October 26, 2015 </t>
  </si>
  <si>
    <t>Monday, November 9, 2015</t>
  </si>
  <si>
    <t>Monday, November 23, 2015</t>
  </si>
  <si>
    <t>Monday, August 24, 2015</t>
  </si>
  <si>
    <t>Monday, August 31, 2015</t>
  </si>
  <si>
    <t>Monday, September 14, 2015</t>
  </si>
  <si>
    <t>Monday, September 21, 2015</t>
  </si>
  <si>
    <t>Monday, September 28, 2015</t>
  </si>
  <si>
    <t>Monday, October 5, 2015</t>
  </si>
  <si>
    <t>Monday, October 19, 2015</t>
  </si>
  <si>
    <t>Monday, October 26, 2015</t>
  </si>
  <si>
    <t>Monday, November 2, 2015</t>
  </si>
  <si>
    <t>11:15 a.m. - 11:45 a.m.</t>
  </si>
  <si>
    <t xml:space="preserve">Topic: NEW: Organizational File and Student Data Upload File
Host: ACT Aspire Webinar Training Team
Date: Monday, August 17, 2015
Time: 10:00 am, Central Daylight Time (Chicago, GMT-05:00)
-------------------------------------------------------
To join this session
-------------------------------------------------------
Go to https://pearsononline.webex.com/pearsononline/k2/j.php?MTID=t1cb491f1fcbfe79060c3c5f7044919c6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https://pearsononline.webex.com/pearsononline/k2/j.php?MTID=td3afe6ac7bf95079cd0550c4f1974cf2
</t>
  </si>
  <si>
    <t xml:space="preserve">Topic: NEW: Organizational File and Student Data Upload File
Host: ACT Aspire Webinar Training Team
Date: Monday, August 24, 2015 
Time: 10:00 am, Central Daylight Time (Chicago, GMT-05:00)
-------------------------------------------------------
To join this session
-------------------------------------------------------
Go to https://pearsononline.webex.com/pearsononline/k2/j.php?MTID=t1cb491f1fcbfe79060c3c5f7044919c6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https://pearsononline.webex.com/pearsononline/k2/j.php?MTID=td3afe6ac7bf95079cd0550c4f1974cf2
</t>
  </si>
  <si>
    <t xml:space="preserve">Topic: NEW: Organizational File and Student Data Upload File
Host: ACT Aspire Webinar Training Team
Date: Monday, September 28, 2015 
Time: 10:00 am, Central Daylight Time (Chicago, GMT-05:00)
-------------------------------------------------------
To join this session
-------------------------------------------------------
Go to https://pearsononline.webex.com/pearsononline/k2/j.php?MTID=t1cb491f1fcbfe79060c3c5f7044919c6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https://pearsononline.webex.com/pearsononline/k2/j.php?MTID=td3afe6ac7bf95079cd0550c4f1974cf2
</t>
  </si>
  <si>
    <t xml:space="preserve">Topic: NEW: Organizational File and Student Data Upload File
Host: ACT Aspire Webinar Training Team
Date: Monday, September 21, 2015 
Time: 10:00 am, Central Daylight Time (Chicago, GMT-05:00)
-------------------------------------------------------
To join this session
-------------------------------------------------------
Go to https://pearsononline.webex.com/pearsononline/k2/j.php?MTID=t1cb491f1fcbfe79060c3c5f7044919c6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https://pearsononline.webex.com/pearsononline/k2/j.php?MTID=td3afe6ac7bf95079cd0550c4f1974cf2
</t>
  </si>
  <si>
    <t xml:space="preserve">Topic: NEW: Organizational File and Student Data Upload File
Host: ACT Aspire Webinar Training Team
Date: Monday, August 31, 2015
Time: 10:00 am, Central Daylight Time (Chicago, GMT-05:00)
-------------------------------------------------------
To join this session
-------------------------------------------------------
Go to https://pearsononline.webex.com/pearsononline/k2/j.php?MTID=t1cb491f1fcbfe79060c3c5f7044919c6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https://pearsononline.webex.com/pearsononline/k2/j.php?MTID=td3afe6ac7bf95079cd0550c4f1974cf2
</t>
  </si>
  <si>
    <t xml:space="preserve">Topic: NEW: Organizational File and Student Data Upload File
Host: ACT Aspire Webinar Training Team
Date: Tuesday, September 8, 2015 
Time: 10:00 am, Central Daylight Time (Chicago, GMT-05:00)
-------------------------------------------------------
To join this session
-------------------------------------------------------
Go to https://pearsononline.webex.com/pearsononline/k2/j.php?MTID=t1cb491f1fcbfe79060c3c5f7044919c6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https://pearsononline.webex.com/pearsononline/k2/j.php?MTID=td3afe6ac7bf95079cd0550c4f1974cf2
</t>
  </si>
  <si>
    <t xml:space="preserve">Topic: NEW: Organizational File and Student Data Upload File
Host: ACT Aspire Webinar Training Team
Date: Monday, September 14, 2015 
Time: 10:00 am, Central Daylight Time (Chicago, GMT-05:00)
-------------------------------------------------------
To join this session
-------------------------------------------------------
Go to https://pearsononline.webex.com/pearsononline/k2/j.php?MTID=t1cb491f1fcbfe79060c3c5f7044919c6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https://pearsononline.webex.com/pearsononline/k2/j.php?MTID=td3afe6ac7bf95079cd0550c4f1974cf2
</t>
  </si>
  <si>
    <t xml:space="preserve">Topic: NEW: Organizational File and Student Data Upload File
Host: ACT Aspire Webinar Training Team
Date: Monday, October 5, 2015
Time: 10:00 am, Central Daylight Time (Chicago, GMT-05:00)
-------------------------------------------------------
To join this session
-------------------------------------------------------
Go to https://pearsononline.webex.com/pearsononline/k2/j.php?MTID=t1cb491f1fcbfe79060c3c5f7044919c6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https://pearsononline.webex.com/pearsononline/k2/j.php?MTID=td3afe6ac7bf95079cd0550c4f1974cf2
</t>
  </si>
  <si>
    <t xml:space="preserve">Topic: NEW: Organizational File and Student Data Upload File
Host: ACT Aspire Webinar Training Team
Date: Tuesday, October 13, 2015 
Time: 10:00 am, Central Daylight Time (Chicago, GMT-05:00)
-------------------------------------------------------
To join this session
-------------------------------------------------------
Go to https://pearsononline.webex.com/pearsononline/k2/j.php?MTID=t1cb491f1fcbfe79060c3c5f7044919c6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https://pearsononline.webex.com/pearsononline/k2/j.php?MTID=td3afe6ac7bf95079cd0550c4f1974cf2
</t>
  </si>
  <si>
    <t xml:space="preserve">Topic: NEW: Organizational File and Student Data Upload File
Host: ACT Aspire Webinar Training Team
Date: Monday, October 26, 2015 
Time: 10:00 am, Central Daylight Time (Chicago, GMT-05:00)
-------------------------------------------------------
To join this session
-------------------------------------------------------
Go to https://pearsononline.webex.com/pearsononline/k2/j.php?MTID=t1cb491f1fcbfe79060c3c5f7044919c6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https://pearsononline.webex.com/pearsononline/k2/j.php?MTID=td3afe6ac7bf95079cd0550c4f1974cf2
</t>
  </si>
  <si>
    <t xml:space="preserve">Topic: NEW: Organizational File and Student Data Upload File
Host: ACT Aspire Webinar Training Team
Date: Monday, October 19, 2015 
Time: 10:00 am, Central Daylight Time (Chicago, GMT-05:00)
-------------------------------------------------------
To join this session
-------------------------------------------------------
Go to https://pearsononline.webex.com/pearsononline/k2/j.php?MTID=t1cb491f1fcbfe79060c3c5f7044919c6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https://pearsononline.webex.com/pearsononline/k2/j.php?MTID=td3afe6ac7bf95079cd0550c4f1974cf2
</t>
  </si>
  <si>
    <t xml:space="preserve">Topic: NEW: Organizational File and Student Data Upload File
Host: ACT Aspire Webinar Training Team
Date: Monday, November 9, 2015
Time: 10:00 am, Central Daylight Time (Chicago, GMT-05:00)
-------------------------------------------------------
To join this session
-------------------------------------------------------
Go to https://pearsononline.webex.com/pearsononline/k2/j.php?MTID=t1cb491f1fcbfe79060c3c5f7044919c6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https://pearsononline.webex.com/pearsononline/k2/j.php?MTID=td3afe6ac7bf95079cd0550c4f1974cf2
</t>
  </si>
  <si>
    <t xml:space="preserve">Topic: RETURNING: Organizational File and Reverse Student Data Upload File
Host: ACT Aspire Webinar Training Team
Date: Monday, August 17, 2015
Time: 11:15 am, Central Daylight Time (Chicago, GMT-05:00)
-------------------------------------------------------
To join this session
-------------------------------------------------------
Go to https://pearsononline.webex.com/pearsononline/k2/j.php?MTID=tda16bae53f341c3dc5548aa75cd807fa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https://pearsononline.webex.com/pearsononline/k2/j.php?MTID=tdfe0cf1e2b9f6d99e8aea175e3410c59
</t>
  </si>
  <si>
    <t xml:space="preserve">Topic: RETURNING: Organizational File and Reverse Student Data Upload File
Host: ACT Aspire Webinar Training Team
Date: Monday, August 24, 2015
Time: 11:15 am, Central Daylight Time (Chicago, GMT-05:00)
-------------------------------------------------------
To join this session
-------------------------------------------------------
Go to https://pearsononline.webex.com/pearsononline/k2/j.php?MTID=tda16bae53f341c3dc5548aa75cd807fa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https://pearsononline.webex.com/pearsononline/k2/j.php?MTID=tdfe0cf1e2b9f6d99e8aea175e3410c59
</t>
  </si>
  <si>
    <t xml:space="preserve">Topic: RETURNING: Organizational File and Reverse Student Data Upload File
Host: ACT Aspire Webinar Training Team
Date: Monday, August 31, 2015
Time: 11:15 am, Central Daylight Time (Chicago, GMT-05:00)
-------------------------------------------------------
To join this session
-------------------------------------------------------
Go to https://pearsononline.webex.com/pearsononline/k2/j.php?MTID=tda16bae53f341c3dc5548aa75cd807fa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https://pearsononline.webex.com/pearsononline/k2/j.php?MTID=tdfe0cf1e2b9f6d99e8aea175e3410c59
</t>
  </si>
  <si>
    <t xml:space="preserve">Topic: RETURNING: Organizational File and Reverse Student Data Upload File
Host: ACT Aspire Webinar Training Team
Date: Monday, September 14, 2015
Time: 11:15 am, Central Daylight Time (Chicago, GMT-05:00)
-------------------------------------------------------
To join this session
-------------------------------------------------------
Go to https://pearsononline.webex.com/pearsononline/k2/j.php?MTID=tda16bae53f341c3dc5548aa75cd807fa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https://pearsononline.webex.com/pearsononline/k2/j.php?MTID=tdfe0cf1e2b9f6d99e8aea175e3410c59
</t>
  </si>
  <si>
    <t xml:space="preserve">Topic: RETURNING: Organizational File and Reverse Student Data Upload File
Host: ACT Aspire Webinar Training Team
Date: Monday, September 21, 2015
Time: 11:15 am, Central Daylight Time (Chicago, GMT-05:00)
-------------------------------------------------------
To join this session
-------------------------------------------------------
Go to https://pearsononline.webex.com/pearsononline/k2/j.php?MTID=tda16bae53f341c3dc5548aa75cd807fa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https://pearsononline.webex.com/pearsononline/k2/j.php?MTID=tdfe0cf1e2b9f6d99e8aea175e3410c59
</t>
  </si>
  <si>
    <t xml:space="preserve">Topic: RETURNING: Organizational File and Reverse Student Data Upload File
Host: ACT Aspire Webinar Training Team
Date: Monday, September 28, 2015
Time: 11:15 am, Central Daylight Time (Chicago, GMT-05:00)
-------------------------------------------------------
To join this session
-------------------------------------------------------
Go to https://pearsononline.webex.com/pearsononline/k2/j.php?MTID=tda16bae53f341c3dc5548aa75cd807fa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https://pearsononline.webex.com/pearsononline/k2/j.php?MTID=tdfe0cf1e2b9f6d99e8aea175e3410c59
</t>
  </si>
  <si>
    <t xml:space="preserve">Topic: RETURNING: Organizational File and Reverse Student Data Upload File
Host: ACT Aspire Webinar Training Team
Date: Monday, October 5, 2015
Time: 11:15 am, Central Daylight Time (Chicago, GMT-05:00)
-------------------------------------------------------
To join this session
-------------------------------------------------------
Go to https://pearsononline.webex.com/pearsononline/k2/j.php?MTID=tda16bae53f341c3dc5548aa75cd807fa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https://pearsononline.webex.com/pearsononline/k2/j.php?MTID=tdfe0cf1e2b9f6d99e8aea175e3410c59
</t>
  </si>
  <si>
    <t xml:space="preserve">Topic: RETURNING: Organizational File and Reverse Student Data Upload File
Host: ACT Aspire Webinar Training Team
Date: Monday, October 19, 2015
Time: 11:15 am, Central Daylight Time (Chicago, GMT-05:00)
-------------------------------------------------------
To join this session
-------------------------------------------------------
Go to https://pearsononline.webex.com/pearsononline/k2/j.php?MTID=tda16bae53f341c3dc5548aa75cd807fa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https://pearsononline.webex.com/pearsononline/k2/j.php?MTID=tdfe0cf1e2b9f6d99e8aea175e3410c59
</t>
  </si>
  <si>
    <t xml:space="preserve">Topic: RETURNING: Organizational File and Reverse Student Data Upload File
Host: ACT Aspire Webinar Training Team
Date: Monday, November 2, 2015
Time: 11:15 am, Central Daylight Time (Chicago, GMT-05:00)
-------------------------------------------------------
To join this session
-------------------------------------------------------
Go to https://pearsononline.webex.com/pearsononline/k2/j.php?MTID=tda16bae53f341c3dc5548aa75cd807fa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https://pearsononline.webex.com/pearsononline/k2/j.php?MTID=tdfe0cf1e2b9f6d99e8aea175e3410c59
</t>
  </si>
  <si>
    <t xml:space="preserve">Topic: RETURNING: Organizational File and Reverse Student Data Upload File
Host: ACT Aspire Webinar Training Team
Date: Monday, November 9, 2015
Time: 11:15 am, Central Daylight Time (Chicago, GMT-05:00)
-------------------------------------------------------
To join this session
-------------------------------------------------------
Go to https://pearsononline.webex.com/pearsononline/k2/j.php?MTID=tda16bae53f341c3dc5548aa75cd807fa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https://pearsononline.webex.com/pearsononline/k2/j.php?MTID=tdfe0cf1e2b9f6d99e8aea175e3410c59
</t>
  </si>
  <si>
    <t>Monday, November 16, 2015</t>
  </si>
  <si>
    <t xml:space="preserve">Topic: RETURNING: Organizational File and Reverse Student Data Upload File
Host: ACT Aspire Webinar Training Team
Date: Monday, November 16, 2015
Time: 11:15 am, Central Daylight Time (Chicago, GMT-05:00)
-------------------------------------------------------
To join this session
-------------------------------------------------------
Go to https://pearsononline.webex.com/pearsononline/k2/j.php?MTID=tda16bae53f341c3dc5548aa75cd807fa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https://pearsononline.webex.com/pearsononline/k2/j.php?MTID=tdfe0cf1e2b9f6d99e8aea175e3410c59
</t>
  </si>
  <si>
    <t xml:space="preserve">Topic: RETURNING: Organizational File and Reverse Student Data Upload File
Host: ACT Aspire Webinar Training Team
Date: Monday, November 23, 2015
Time: 11:15 am, Central Daylight Time (Chicago, GMT-05:00)
-------------------------------------------------------
To join this session
-------------------------------------------------------
Go to https://pearsononline.webex.com/pearsononline/k2/j.php?MTID=tda16bae53f341c3dc5548aa75cd807fa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https://pearsononline.webex.com/pearsononline/k2/j.php?MTID=tdfe0cf1e2b9f6d99e8aea175e3410c59
</t>
  </si>
  <si>
    <t>Tuesday, September 8, 2015</t>
  </si>
  <si>
    <t>Tuesday, October 13, 2015</t>
  </si>
  <si>
    <t>1:15 p.m. - 3:15 p.m.</t>
  </si>
  <si>
    <t>2 hrs</t>
  </si>
  <si>
    <t>Topic: CBT NEW: Technology Requirements and Readiness
Host: ACT Aspire Webinar Training Team
Date: Monday, August 17, 2015
-------------------------------------------------------
To join this session
-------------------------------------------------------
Go to https://pearsononline.webex.com/pearsononline/k2/j.php?MTID=t1fc0c212223d624b3adbf1d64981bdbd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https://pearsononline.webex.com/pearsononline/k2/j.php?MTID=t76ababa2f77a3a9640c16cdca0f4ddeb</t>
  </si>
  <si>
    <t>Topic: CBT NEW: Technology Requirements and Readiness
Host: ACT Aspire Webinar Training Team
Date: Monday, August 24, 2015
-------------------------------------------------------
To join this session
-------------------------------------------------------
Go to https://pearsononline.webex.com/pearsononline/k2/j.php?MTID=t1fc0c212223d624b3adbf1d64981bdbd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https://pearsononline.webex.com/pearsononline/k2/j.php?MTID=t76ababa2f77a3a9640c16cdca0f4ddeb</t>
  </si>
  <si>
    <t>Topic: CBT NEW: Technology Requirements and Readiness
Host: ACT Aspire Webinar Training Team
Date: Monday, August 31, 2015
-------------------------------------------------------
To join this session
-------------------------------------------------------
Go to https://pearsononline.webex.com/pearsononline/k2/j.php?MTID=t1fc0c212223d624b3adbf1d64981bdbd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https://pearsononline.webex.com/pearsononline/k2/j.php?MTID=t76ababa2f77a3a9640c16cdca0f4ddeb</t>
  </si>
  <si>
    <t>Topic: CBT NEW: Technology Requirements and Readiness
Host: ACT Aspire Webinar Training Team
Date: Tuesday, September 8, 2015
-------------------------------------------------------
To join this session
-------------------------------------------------------
Go to https://pearsononline.webex.com/pearsononline/k2/j.php?MTID=t1fc0c212223d624b3adbf1d64981bdbd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https://pearsononline.webex.com/pearsononline/k2/j.php?MTID=t76ababa2f77a3a9640c16cdca0f4ddeb</t>
  </si>
  <si>
    <t>Topic: CBT NEW: Technology Requirements and Readiness
Host: ACT Aspire Webinar Training Team
Date: Monday, September 21, 2015
-------------------------------------------------------
To join this session
-------------------------------------------------------
Go to https://pearsononline.webex.com/pearsononline/k2/j.php?MTID=t1fc0c212223d624b3adbf1d64981bdbd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https://pearsononline.webex.com/pearsononline/k2/j.php?MTID=t76ababa2f77a3a9640c16cdca0f4ddeb</t>
  </si>
  <si>
    <t>Topic: CBT NEW: Technology Requirements and Readiness
Host: ACT Aspire Webinar Training Team
Date: Monday, September 14, 2015
-------------------------------------------------------
To join this session
-------------------------------------------------------
Go to https://pearsononline.webex.com/pearsononline/k2/j.php?MTID=t1fc0c212223d624b3adbf1d64981bdbd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https://pearsononline.webex.com/pearsononline/k2/j.php?MTID=t76ababa2f77a3a9640c16cdca0f4ddeb</t>
  </si>
  <si>
    <t>Topic: CBT NEW: Technology Requirements and Readiness
Host: ACT Aspire Webinar Training Team
Date: Monday, September 28, 2015
-------------------------------------------------------
To join this session
-------------------------------------------------------
Go to https://pearsononline.webex.com/pearsononline/k2/j.php?MTID=t1fc0c212223d624b3adbf1d64981bdbd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https://pearsononline.webex.com/pearsononline/k2/j.php?MTID=t76ababa2f77a3a9640c16cdca0f4ddeb</t>
  </si>
  <si>
    <t>Topic: CBT NEW: Technology Requirements and Readiness
Host: ACT Aspire Webinar Training Team
Date: Monday, October 5, 2015
-------------------------------------------------------
To join this session
-------------------------------------------------------
Go to https://pearsononline.webex.com/pearsononline/k2/j.php?MTID=t1fc0c212223d624b3adbf1d64981bdbd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https://pearsononline.webex.com/pearsononline/k2/j.php?MTID=t76ababa2f77a3a9640c16cdca0f4ddeb</t>
  </si>
  <si>
    <t>Topic: CBT NEW: Technology Requirements and Readiness
Host: ACT Aspire Webinar Training Team
Date: Tuesday, October 13, 2015
-------------------------------------------------------
To join this session
-------------------------------------------------------
Go to https://pearsononline.webex.com/pearsononline/k2/j.php?MTID=t1fc0c212223d624b3adbf1d64981bdbd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https://pearsononline.webex.com/pearsononline/k2/j.php?MTID=t76ababa2f77a3a9640c16cdca0f4ddeb</t>
  </si>
  <si>
    <t>Topic: CBT NEW: Technology Requirements and Readiness
Host: ACT Aspire Webinar Training Team
Date: Monday, October 19, 2015
-------------------------------------------------------
To join this session
-------------------------------------------------------
Go to https://pearsononline.webex.com/pearsononline/k2/j.php?MTID=t1fc0c212223d624b3adbf1d64981bdbd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https://pearsononline.webex.com/pearsononline/k2/j.php?MTID=t76ababa2f77a3a9640c16cdca0f4ddeb</t>
  </si>
  <si>
    <t>Topic: CBT NEW: Technology Requirements and Readiness
Host: ACT Aspire Webinar Training Team
Date: Monday, October 26, 2015
-------------------------------------------------------
To join this session
-------------------------------------------------------
Go to https://pearsononline.webex.com/pearsononline/k2/j.php?MTID=t1fc0c212223d624b3adbf1d64981bdbd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https://pearsononline.webex.com/pearsononline/k2/j.php?MTID=t76ababa2f77a3a9640c16cdca0f4ddeb</t>
  </si>
  <si>
    <t>Topic: CBT NEW: Technology Requirements and Readiness
Host: ACT Aspire Webinar Training Team
Date: Monday, November 2, 2015
-------------------------------------------------------
To join this session
-------------------------------------------------------
Go to https://pearsononline.webex.com/pearsononline/k2/j.php?MTID=t1fc0c212223d624b3adbf1d64981bdbd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https://pearsononline.webex.com/pearsononline/k2/j.php?MTID=t76ababa2f77a3a9640c16cdca0f4ddeb</t>
  </si>
  <si>
    <t>Topic: CBT NEW: Technology Requirements and Readiness
Host: ACT Aspire Webinar Training Team
Date: Monday, November 9, 2015
-------------------------------------------------------
To join this session
-------------------------------------------------------
Go to https://pearsononline.webex.com/pearsononline/k2/j.php?MTID=t1fc0c212223d624b3adbf1d64981bdbd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https://pearsononline.webex.com/pearsononline/k2/j.php?MTID=t76ababa2f77a3a9640c16cdca0f4ddeb</t>
  </si>
  <si>
    <t>Topic: CBT NEW: Technology Requirements and Readiness
Host: ACT Aspire Webinar Training Team
Date: Monday, November 16, 2015
-------------------------------------------------------
To join this session
-------------------------------------------------------
Go to https://pearsononline.webex.com/pearsononline/k2/j.php?MTID=t1fc0c212223d624b3adbf1d64981bdbd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https://pearsononline.webex.com/pearsononline/k2/j.php?MTID=t76ababa2f77a3a9640c16cdca0f4ddeb</t>
  </si>
  <si>
    <t>1.5 hrs</t>
  </si>
  <si>
    <t>10:00 a.m. - 11:30 a.m.</t>
  </si>
  <si>
    <t>Tuesday, August 18, 2015</t>
  </si>
  <si>
    <t>Tuesday, August 25, 2015</t>
  </si>
  <si>
    <t>Tuesday, September 1, 2015</t>
  </si>
  <si>
    <t>Wednesday, September 9, 2015</t>
  </si>
  <si>
    <t>Tuesday, September 15, 2015</t>
  </si>
  <si>
    <t>Tuesday, September 22, 2015</t>
  </si>
  <si>
    <t>Tuesday, September 29, 2015</t>
  </si>
  <si>
    <t>Tuesday, October 6, 2015</t>
  </si>
  <si>
    <t>Topic: CBT RETURNING: Technology Requirements and Readiness
Host: ACT Aspire Webinar Training Team
Date: Tuesday, August 18, 2015
-------------------------------------------------------
To join this session
-------------------------------------------------------
Go to https://pearsononline.webex.com/pearsononline/k2/j.php?MTID=te1bb39d792ff2fa4f194e690368239a3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https://pearsononline.webex.com/pearsononline/k2/j.php?MTID=t18540083a56bdcb07d6ecb8108c4d28b</t>
  </si>
  <si>
    <t>Topic: CBT RETURNING: Technology Requirements and Readiness
Host: ACT Aspire Webinar Training Team
Date: Tuesday, August 25, 2015
-------------------------------------------------------
To join this session
-------------------------------------------------------
Go to https://pearsononline.webex.com/pearsononline/k2/j.php?MTID=te1bb39d792ff2fa4f194e690368239a3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https://pearsononline.webex.com/pearsononline/k2/j.php?MTID=t18540083a56bdcb07d6ecb8108c4d28b</t>
  </si>
  <si>
    <t>Topic: CBT RETURNING: Technology Requirements and Readiness
Host: ACT Aspire Webinar Training Team
Date: Tuesday, September 1, 2015
-------------------------------------------------------
To join this session
-------------------------------------------------------
Go to https://pearsononline.webex.com/pearsononline/k2/j.php?MTID=te1bb39d792ff2fa4f194e690368239a3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https://pearsononline.webex.com/pearsononline/k2/j.php?MTID=t18540083a56bdcb07d6ecb8108c4d28b</t>
  </si>
  <si>
    <t>Topic: CBT RETURNING: Technology Requirements and Readiness
Host: ACT Aspire Webinar Training Team
Date: Wednesday, September 9, 2015
-------------------------------------------------------
To join this session
-------------------------------------------------------
Go to https://pearsononline.webex.com/pearsononline/k2/j.php?MTID=te1bb39d792ff2fa4f194e690368239a3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https://pearsononline.webex.com/pearsononline/k2/j.php?MTID=t18540083a56bdcb07d6ecb8108c4d28b</t>
  </si>
  <si>
    <t>Topic: CBT RETURNING: Technology Requirements and Readiness
Host: ACT Aspire Webinar Training Team
Date: Tuesday, September 15, 2015
-------------------------------------------------------
To join this session
-------------------------------------------------------
Go to https://pearsononline.webex.com/pearsononline/k2/j.php?MTID=te1bb39d792ff2fa4f194e690368239a3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https://pearsononline.webex.com/pearsononline/k2/j.php?MTID=t18540083a56bdcb07d6ecb8108c4d28b</t>
  </si>
  <si>
    <t>Topic: CBT RETURNING: Technology Requirements and Readiness
Host: ACT Aspire Webinar Training Team
Date: Tuesday, September 22, 2015
-------------------------------------------------------
To join this session
-------------------------------------------------------
Go to https://pearsononline.webex.com/pearsononline/k2/j.php?MTID=te1bb39d792ff2fa4f194e690368239a3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https://pearsononline.webex.com/pearsononline/k2/j.php?MTID=t18540083a56bdcb07d6ecb8108c4d28b</t>
  </si>
  <si>
    <t>Topic: CBT RETURNING: Technology Requirements and Readiness
Host: ACT Aspire Webinar Training Team
Date: Tuesday, September 29, 2015
-------------------------------------------------------
To join this session
-------------------------------------------------------
Go to https://pearsononline.webex.com/pearsononline/k2/j.php?MTID=te1bb39d792ff2fa4f194e690368239a3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https://pearsononline.webex.com/pearsononline/k2/j.php?MTID=t18540083a56bdcb07d6ecb8108c4d28b</t>
  </si>
  <si>
    <t>Topic: CBT RETURNING: Technology Requirements and Readiness
Host: ACT Aspire Webinar Training Team
Date: Tuesday, October 6, 2015
-------------------------------------------------------
To join this session
-------------------------------------------------------
Go to https://pearsononline.webex.com/pearsononline/k2/j.php?MTID=te1bb39d792ff2fa4f194e690368239a3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https://pearsononline.webex.com/pearsononline/k2/j.php?MTID=t18540083a56bdcb07d6ecb8108c4d28b</t>
  </si>
  <si>
    <t>Wednesday, October 14, 2015</t>
  </si>
  <si>
    <t>Tuesday, October 20, 2015</t>
  </si>
  <si>
    <t>Tuesday, October 27, 2015</t>
  </si>
  <si>
    <t>Tuesday, November 3, 2015</t>
  </si>
  <si>
    <t>Tuesday, November 17, 2015</t>
  </si>
  <si>
    <t xml:space="preserve">Topic: NEW: Creating Personal Needs Profiles, Groups, and Test Sessions
Host: ACT Aspire Webinar Training Team
Date: Tuesday, August 18, 2015
-------------------------------------------------------
To join this session
-------------------------------------------------------
Go to https://pearsononline.webex.com/pearsononline/k2/j.php?MTID=td09857043efc93f08fbaf7c24d89b48d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https://pearsononline.webex.com/pearsononline/k2/j.php?MTID=t099c897ae9ba1eb258db9f8574a0a7d2
</t>
  </si>
  <si>
    <t xml:space="preserve">Topic: NEW: Creating Personal Needs Profiles, Groups, and Test Sessions
Host: ACT Aspire Webinar Training Team
Date: Tuesday, August 25, 2015
-------------------------------------------------------
To join this session
-------------------------------------------------------
Go to https://pearsononline.webex.com/pearsononline/k2/j.php?MTID=td09857043efc93f08fbaf7c24d89b48d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https://pearsononline.webex.com/pearsononline/k2/j.php?MTID=t099c897ae9ba1eb258db9f8574a0a7d2
</t>
  </si>
  <si>
    <t xml:space="preserve">Topic: NEW: Creating Personal Needs Profiles, Groups, and Test Sessions
Host: ACT Aspire Webinar Training Team
Date: Tuesday, September 1, 2015
-------------------------------------------------------
To join this session
-------------------------------------------------------
Go to https://pearsononline.webex.com/pearsononline/k2/j.php?MTID=td09857043efc93f08fbaf7c24d89b48d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https://pearsononline.webex.com/pearsononline/k2/j.php?MTID=t099c897ae9ba1eb258db9f8574a0a7d2
</t>
  </si>
  <si>
    <t xml:space="preserve">Topic: NEW: Creating Personal Needs Profiles, Groups, and Test Sessions
Host: ACT Aspire Webinar Training Team
Date: Wednesday, September 9, 2015
-------------------------------------------------------
To join this session
-------------------------------------------------------
Go to https://pearsononline.webex.com/pearsononline/k2/j.php?MTID=td09857043efc93f08fbaf7c24d89b48d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https://pearsononline.webex.com/pearsononline/k2/j.php?MTID=t099c897ae9ba1eb258db9f8574a0a7d2
</t>
  </si>
  <si>
    <t xml:space="preserve">Topic: NEW: Creating Personal Needs Profiles, Groups, and Test Sessions
Host: ACT Aspire Webinar Training Team
Date: Tuesday, September 15, 2015
-------------------------------------------------------
To join this session
-------------------------------------------------------
Go to https://pearsononline.webex.com/pearsononline/k2/j.php?MTID=td09857043efc93f08fbaf7c24d89b48d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https://pearsononline.webex.com/pearsononline/k2/j.php?MTID=t099c897ae9ba1eb258db9f8574a0a7d2
</t>
  </si>
  <si>
    <t xml:space="preserve">Topic: NEW: Creating Personal Needs Profiles, Groups, and Test Sessions
Host: ACT Aspire Webinar Training Team
Date: Tuesday, September 22, 2015
-------------------------------------------------------
To join this session
-------------------------------------------------------
Go to https://pearsononline.webex.com/pearsononline/k2/j.php?MTID=td09857043efc93f08fbaf7c24d89b48d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https://pearsononline.webex.com/pearsononline/k2/j.php?MTID=t099c897ae9ba1eb258db9f8574a0a7d2
</t>
  </si>
  <si>
    <t xml:space="preserve">Topic: NEW: Creating Personal Needs Profiles, Groups, and Test Sessions
Host: ACT Aspire Webinar Training Team
Date: Tuesday, September 29, 2015
-------------------------------------------------------
To join this session
-------------------------------------------------------
Go to https://pearsononline.webex.com/pearsononline/k2/j.php?MTID=td09857043efc93f08fbaf7c24d89b48d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https://pearsononline.webex.com/pearsononline/k2/j.php?MTID=t099c897ae9ba1eb258db9f8574a0a7d2
</t>
  </si>
  <si>
    <t xml:space="preserve">Topic: NEW: Creating Personal Needs Profiles, Groups, and Test Sessions
Host: ACT Aspire Webinar Training Team
Date: Tuesday, October 6, 2015
-------------------------------------------------------
To join this session
-------------------------------------------------------
Go to https://pearsononline.webex.com/pearsononline/k2/j.php?MTID=td09857043efc93f08fbaf7c24d89b48d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https://pearsononline.webex.com/pearsononline/k2/j.php?MTID=t099c897ae9ba1eb258db9f8574a0a7d2
</t>
  </si>
  <si>
    <t xml:space="preserve">Topic: NEW: Creating Personal Needs Profiles, Groups, and Test Sessions
Host: ACT Aspire Webinar Training Team
Date: Wednesday, October 14, 2015
-------------------------------------------------------
To join this session
-------------------------------------------------------
Go to https://pearsononline.webex.com/pearsononline/k2/j.php?MTID=td09857043efc93f08fbaf7c24d89b48d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https://pearsononline.webex.com/pearsononline/k2/j.php?MTID=t099c897ae9ba1eb258db9f8574a0a7d2
</t>
  </si>
  <si>
    <t xml:space="preserve">Topic: NEW: Creating Personal Needs Profiles, Groups, and Test Sessions
Host: ACT Aspire Webinar Training Team
Date: Tuesday, October 20, 2015
-------------------------------------------------------
To join this session
-------------------------------------------------------
Go to https://pearsononline.webex.com/pearsononline/k2/j.php?MTID=td09857043efc93f08fbaf7c24d89b48d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https://pearsononline.webex.com/pearsononline/k2/j.php?MTID=t099c897ae9ba1eb258db9f8574a0a7d2
</t>
  </si>
  <si>
    <t xml:space="preserve">Topic: NEW: Creating Personal Needs Profiles, Groups, and Test Sessions
Host: ACT Aspire Webinar Training Team
Date: Tuesday, October 27, 2015
-------------------------------------------------------
To join this session
-------------------------------------------------------
Go to https://pearsononline.webex.com/pearsononline/k2/j.php?MTID=td09857043efc93f08fbaf7c24d89b48d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https://pearsononline.webex.com/pearsononline/k2/j.php?MTID=t099c897ae9ba1eb258db9f8574a0a7d2
</t>
  </si>
  <si>
    <t xml:space="preserve">Topic: NEW: Creating Personal Needs Profiles, Groups, and Test Sessions
Host: ACT Aspire Webinar Training Team
Date: Tuesday, November 3, 2015
-------------------------------------------------------
To join this session
-------------------------------------------------------
Go to https://pearsononline.webex.com/pearsononline/k2/j.php?MTID=td09857043efc93f08fbaf7c24d89b48d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https://pearsononline.webex.com/pearsononline/k2/j.php?MTID=t099c897ae9ba1eb258db9f8574a0a7d2
</t>
  </si>
  <si>
    <t xml:space="preserve">Topic: NEW: Creating Personal Needs Profiles, Groups, and Test Sessions
Host: ACT Aspire Webinar Training Team
Date: Tuesday, November 17, 2015
-------------------------------------------------------
To join this session
-------------------------------------------------------
Go to https://pearsononline.webex.com/pearsononline/k2/j.php?MTID=td09857043efc93f08fbaf7c24d89b48d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https://pearsononline.webex.com/pearsononline/k2/j.php?MTID=t099c897ae9ba1eb258db9f8574a0a7d2
</t>
  </si>
  <si>
    <t>2:30 p.m. - 3:30 p.m.</t>
  </si>
  <si>
    <t xml:space="preserve">Topic: RETURNING: Creating Personal Needs Profiles, Groups, and Test Sessions
Host: ACT Aspire Webinar Training Team
Date: Tuesday, August 18, 2015
-------------------------------------------------------
To join this session
-------------------------------------------------------
Go to https://pearsononline.webex.com/pearsononline/k2/j.php?MTID=t762683e521b3b9ee54bea1757beedbc9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https://pearsononline.webex.com/pearsononline/k2/j.php?MTID=t74db973ec2f2fa7799f57a0fa1cd0f91
</t>
  </si>
  <si>
    <t xml:space="preserve">Topic: RETURNING: Creating Personal Needs Profiles, Groups, and Test Sessions
Host: ACT Aspire Webinar Training Team
Date: Tuesday, August 25, 2015
-------------------------------------------------------
To join this session
-------------------------------------------------------
Go to https://pearsononline.webex.com/pearsononline/k2/j.php?MTID=t762683e521b3b9ee54bea1757beedbc9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https://pearsononline.webex.com/pearsononline/k2/j.php?MTID=t74db973ec2f2fa7799f57a0fa1cd0f91
</t>
  </si>
  <si>
    <t xml:space="preserve">Topic: RETURNING: Creating Personal Needs Profiles, Groups, and Test Sessions
Host: ACT Aspire Webinar Training Team
Date: Tuesday, September 1, 2015
-------------------------------------------------------
To join this session
-------------------------------------------------------
Go to https://pearsononline.webex.com/pearsononline/k2/j.php?MTID=t762683e521b3b9ee54bea1757beedbc9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https://pearsononline.webex.com/pearsononline/k2/j.php?MTID=t74db973ec2f2fa7799f57a0fa1cd0f91
</t>
  </si>
  <si>
    <t xml:space="preserve">Topic: RETURNING: Creating Personal Needs Profiles, Groups, and Test Sessions
Host: ACT Aspire Webinar Training Team
Date: Wednesday, September 9, 2015
-------------------------------------------------------
To join this session
-------------------------------------------------------
Go to https://pearsononline.webex.com/pearsononline/k2/j.php?MTID=t762683e521b3b9ee54bea1757beedbc9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https://pearsononline.webex.com/pearsononline/k2/j.php?MTID=t74db973ec2f2fa7799f57a0fa1cd0f91
</t>
  </si>
  <si>
    <t xml:space="preserve">Topic: RETURNING: Creating Personal Needs Profiles, Groups, and Test Sessions
Host: ACT Aspire Webinar Training Team
Date: Tuesday, September 15, 2015
-------------------------------------------------------
To join this session
-------------------------------------------------------
Go to https://pearsononline.webex.com/pearsononline/k2/j.php?MTID=t762683e521b3b9ee54bea1757beedbc9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https://pearsononline.webex.com/pearsononline/k2/j.php?MTID=t74db973ec2f2fa7799f57a0fa1cd0f91
</t>
  </si>
  <si>
    <t xml:space="preserve">Topic: RETURNING: Creating Personal Needs Profiles, Groups, and Test Sessions
Host: ACT Aspire Webinar Training Team
Date: Tuesday, September 22, 2015
-------------------------------------------------------
To join this session
-------------------------------------------------------
Go to https://pearsononline.webex.com/pearsononline/k2/j.php?MTID=t762683e521b3b9ee54bea1757beedbc9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https://pearsononline.webex.com/pearsononline/k2/j.php?MTID=t74db973ec2f2fa7799f57a0fa1cd0f91
</t>
  </si>
  <si>
    <t xml:space="preserve">Topic: RETURNING: Creating Personal Needs Profiles, Groups, and Test Sessions
Host: ACT Aspire Webinar Training Team
Date: Tuesday, September 29, 2015
-------------------------------------------------------
To join this session
-------------------------------------------------------
Go to https://pearsononline.webex.com/pearsononline/k2/j.php?MTID=t762683e521b3b9ee54bea1757beedbc9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https://pearsononline.webex.com/pearsononline/k2/j.php?MTID=t74db973ec2f2fa7799f57a0fa1cd0f91
</t>
  </si>
  <si>
    <t xml:space="preserve">Topic: RETURNING: Creating Personal Needs Profiles, Groups, and Test Sessions
Host: ACT Aspire Webinar Training Team
Date: Tuesday, October 6, 2015
-------------------------------------------------------
To join this session
-------------------------------------------------------
Go to https://pearsononline.webex.com/pearsononline/k2/j.php?MTID=t762683e521b3b9ee54bea1757beedbc9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https://pearsononline.webex.com/pearsononline/k2/j.php?MTID=t74db973ec2f2fa7799f57a0fa1cd0f91
</t>
  </si>
  <si>
    <t xml:space="preserve">Topic: RETURNING: Creating Personal Needs Profiles, Groups, and Test Sessions
Host: ACT Aspire Webinar Training Team
Date: Wednesday, October 14, 2015
-------------------------------------------------------
To join this session
-------------------------------------------------------
Go to https://pearsononline.webex.com/pearsononline/k2/j.php?MTID=t762683e521b3b9ee54bea1757beedbc9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https://pearsononline.webex.com/pearsononline/k2/j.php?MTID=t74db973ec2f2fa7799f57a0fa1cd0f91
</t>
  </si>
  <si>
    <t xml:space="preserve">Topic: RETURNING: Creating Personal Needs Profiles, Groups, and Test Sessions
Host: ACT Aspire Webinar Training Team
Date: Tuesday, October 20, 2015
-------------------------------------------------------
To join this session
-------------------------------------------------------
Go to https://pearsononline.webex.com/pearsononline/k2/j.php?MTID=t762683e521b3b9ee54bea1757beedbc9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https://pearsononline.webex.com/pearsononline/k2/j.php?MTID=t74db973ec2f2fa7799f57a0fa1cd0f91
</t>
  </si>
  <si>
    <t xml:space="preserve">Topic: RETURNING: Creating Personal Needs Profiles, Groups, and Test Sessions
Host: ACT Aspire Webinar Training Team
Date: Tuesday, October 27, 2015
-------------------------------------------------------
To join this session
-------------------------------------------------------
Go to https://pearsononline.webex.com/pearsononline/k2/j.php?MTID=t762683e521b3b9ee54bea1757beedbc9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https://pearsononline.webex.com/pearsononline/k2/j.php?MTID=t74db973ec2f2fa7799f57a0fa1cd0f91
</t>
  </si>
  <si>
    <t xml:space="preserve">Topic: RETURNING: Creating Personal Needs Profiles, Groups, and Test Sessions
Host: ACT Aspire Webinar Training Team
Date: Tuesday, November 3, 2015
-------------------------------------------------------
To join this session
-------------------------------------------------------
Go to https://pearsononline.webex.com/pearsononline/k2/j.php?MTID=t762683e521b3b9ee54bea1757beedbc9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https://pearsononline.webex.com/pearsononline/k2/j.php?MTID=t74db973ec2f2fa7799f57a0fa1cd0f91
</t>
  </si>
  <si>
    <t xml:space="preserve">Topic: RETURNING: Creating Personal Needs Profiles, Groups, and Test Sessions
Host: ACT Aspire Webinar Training Team
Date: Tuesday, November 17, 2015
-------------------------------------------------------
To join this session
-------------------------------------------------------
Go to https://pearsononline.webex.com/pearsononline/k2/j.php?MTID=t762683e521b3b9ee54bea1757beedbc9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https://pearsononline.webex.com/pearsononline/k2/j.php?MTID=t74db973ec2f2fa7799f57a0fa1cd0f91
</t>
  </si>
  <si>
    <t>Wednesday, August 19, 2015</t>
  </si>
  <si>
    <t>Wednesday, August 26, 2015</t>
  </si>
  <si>
    <t>Wednesday, September 2, 2015</t>
  </si>
  <si>
    <t>Thursday, September 10, 2015</t>
  </si>
  <si>
    <t>Wednesday, September 16, 2015</t>
  </si>
  <si>
    <t>Wednesday, September 23, 2015</t>
  </si>
  <si>
    <t>Wednesday, September 30, 2015</t>
  </si>
  <si>
    <t>Wednesday, October 7, 2015</t>
  </si>
  <si>
    <t>Thursday, October 15, 2015</t>
  </si>
  <si>
    <t>Wednesday, October 21, 2015</t>
  </si>
  <si>
    <t>Wednesday, October 28, 2015</t>
  </si>
  <si>
    <t>Topic: PBT SUM: Paper Material Receiving and Returning Guidelines
Host: ACT Aspire Webinar Training Team
Date: Wednesday, August 19, 2015
-------------------------------------------------------
To join this session
-------------------------------------------------------
Go to https://pearsononline.webex.com/pearsononline/k2/j.php?MTID=t1cd8e6e23a37e3432c870ed2cc89ce48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https://pearsononline.webex.com/pearsononline/k2/j.php?MTID=t608ac37f39cbcfabec7ba626b66788d1</t>
  </si>
  <si>
    <t>Topic: PBT SUM: Paper Material Receiving and Returning Guidelines
Host: ACT Aspire Webinar Training Team
Date: Wednesday, August 26, 2015
-------------------------------------------------------
To join this session
-------------------------------------------------------
Go to https://pearsononline.webex.com/pearsononline/k2/j.php?MTID=t1cd8e6e23a37e3432c870ed2cc89ce48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https://pearsononline.webex.com/pearsononline/k2/j.php?MTID=t608ac37f39cbcfabec7ba626b66788d1</t>
  </si>
  <si>
    <t>11:30 a.m. - 1:00 p.m.</t>
  </si>
  <si>
    <t>Topic: PBT SUM: Paper Material Receiving and Returning Guidelines
Host: ACT Aspire Webinar Training Team
Date: Wednesday, September 2, 2015
-------------------------------------------------------
To join this session
-------------------------------------------------------
Go to https://pearsononline.webex.com/pearsononline/k2/j.php?MTID=t1cd8e6e23a37e3432c870ed2cc89ce48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https://pearsononline.webex.com/pearsononline/k2/j.php?MTID=t608ac37f39cbcfabec7ba626b66788d1</t>
  </si>
  <si>
    <t>Topic: PBT SUM: Paper Material Receiving and Returning Guidelines
Host: ACT Aspire Webinar Training Team
Date: Thursday, September 10, 2015
-------------------------------------------------------
To join this session
-------------------------------------------------------
Go to https://pearsononline.webex.com/pearsononline/k2/j.php?MTID=t1cd8e6e23a37e3432c870ed2cc89ce48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https://pearsononline.webex.com/pearsononline/k2/j.php?MTID=t608ac37f39cbcfabec7ba626b66788d1</t>
  </si>
  <si>
    <t>Topic: PBT SUM: Paper Material Receiving and Returning Guidelines
Host: ACT Aspire Webinar Training Team
Date: Wednesday, September 16, 2015
-------------------------------------------------------
To join this session
-------------------------------------------------------
Go to https://pearsononline.webex.com/pearsononline/k2/j.php?MTID=t1cd8e6e23a37e3432c870ed2cc89ce48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https://pearsononline.webex.com/pearsononline/k2/j.php?MTID=t608ac37f39cbcfabec7ba626b66788d1</t>
  </si>
  <si>
    <t>Topic: PBT SUM: Paper Material Receiving and Returning Guidelines
Host: ACT Aspire Webinar Training Team
Date: Wednesday, September 23, 2015
-------------------------------------------------------
To join this session
-------------------------------------------------------
Go to https://pearsononline.webex.com/pearsononline/k2/j.php?MTID=t1cd8e6e23a37e3432c870ed2cc89ce48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https://pearsononline.webex.com/pearsononline/k2/j.php?MTID=t608ac37f39cbcfabec7ba626b66788d1</t>
  </si>
  <si>
    <t>Topic: PBT SUM: Paper Material Receiving and Returning Guidelines
Host: ACT Aspire Webinar Training Team
Date: Wednesday, September 30, 2015
-------------------------------------------------------
To join this session
-------------------------------------------------------
Go to https://pearsononline.webex.com/pearsononline/k2/j.php?MTID=t1cd8e6e23a37e3432c870ed2cc89ce48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https://pearsononline.webex.com/pearsononline/k2/j.php?MTID=t608ac37f39cbcfabec7ba626b66788d1</t>
  </si>
  <si>
    <t>Topic: PBT SUM: Paper Material Receiving and Returning Guidelines
Host: ACT Aspire Webinar Training Team
Date: Wednesday, October 7, 2015
-------------------------------------------------------
To join this session
-------------------------------------------------------
Go to https://pearsononline.webex.com/pearsononline/k2/j.php?MTID=t1cd8e6e23a37e3432c870ed2cc89ce48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https://pearsononline.webex.com/pearsononline/k2/j.php?MTID=t608ac37f39cbcfabec7ba626b66788d1</t>
  </si>
  <si>
    <t>Topic: PBT SUM: Paper Material Receiving and Returning Guidelines
Host: ACT Aspire Webinar Training Team
Date: Thursday, October 15, 2015
-------------------------------------------------------
To join this session
-------------------------------------------------------
Go to https://pearsononline.webex.com/pearsononline/k2/j.php?MTID=t1cd8e6e23a37e3432c870ed2cc89ce48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https://pearsononline.webex.com/pearsononline/k2/j.php?MTID=t608ac37f39cbcfabec7ba626b66788d1</t>
  </si>
  <si>
    <t>Topic: PBT SUM: Paper Material Receiving and Returning Guidelines
Host: ACT Aspire Webinar Training Team
Date: Wednesday, October 21, 2015
-------------------------------------------------------
To join this session
-------------------------------------------------------
Go to https://pearsononline.webex.com/pearsononline/k2/j.php?MTID=t1cd8e6e23a37e3432c870ed2cc89ce48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https://pearsononline.webex.com/pearsononline/k2/j.php?MTID=t608ac37f39cbcfabec7ba626b66788d1</t>
  </si>
  <si>
    <t>Topic: PBT SUM: Paper Material Receiving and Returning Guidelines
Host: ACT Aspire Webinar Training Team
Date: Wednesday, October 28, 2015
-------------------------------------------------------
To join this session
-------------------------------------------------------
Go to https://pearsononline.webex.com/pearsononline/k2/j.php?MTID=t1cd8e6e23a37e3432c870ed2cc89ce48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https://pearsononline.webex.com/pearsononline/k2/j.php?MTID=t608ac37f39cbcfabec7ba626b66788d1</t>
  </si>
  <si>
    <t>Wednesday, November 4, 2015</t>
  </si>
  <si>
    <t>Topic: PBT SUM: Paper Material Receiving and Returning Guidelines
Host: ACT Aspire Webinar Training Team
Date: Wednesday, November 4, 2015
-------------------------------------------------------
To join this session
-------------------------------------------------------
Go to https://pearsononline.webex.com/pearsononline/k2/j.php?MTID=t1cd8e6e23a37e3432c870ed2cc89ce48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https://pearsononline.webex.com/pearsononline/k2/j.php?MTID=t608ac37f39cbcfabec7ba626b66788d1</t>
  </si>
  <si>
    <t>Tuesday, November 10, 2015</t>
  </si>
  <si>
    <t>Topic: PBT SUM: Paper Material Receiving and Returning Guidelines
Host: ACT Aspire Webinar Training Team
Date: Tuesday, November 10, 2015
-------------------------------------------------------
To join this session
-------------------------------------------------------
Go to https://pearsononline.webex.com/pearsononline/k2/j.php?MTID=t1cd8e6e23a37e3432c870ed2cc89ce48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https://pearsononline.webex.com/pearsononline/k2/j.php?MTID=t608ac37f39cbcfabec7ba626b66788d1</t>
  </si>
  <si>
    <t>Wednesday, November 18, 2015</t>
  </si>
  <si>
    <t>Topic: PBT SUM: Paper Material Receiving and Returning Guidelines
Host: ACT Aspire Webinar Training Team
Date: Wednesday, November 18, 2015
-------------------------------------------------------
To join this session
-------------------------------------------------------
Go to https://pearsononline.webex.com/pearsononline/k2/j.php?MTID=t1cd8e6e23a37e3432c870ed2cc89ce48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https://pearsononline.webex.com/pearsononline/k2/j.php?MTID=t608ac37f39cbcfabec7ba626b66788d1</t>
  </si>
  <si>
    <t>Topic: PBT SUM: Paper Material Receiving and Returning Guidelines
Host: ACT Aspire Webinar Training Team
Date:  Tuesday, November 24, 2015
-------------------------------------------------------
To join this session
-------------------------------------------------------
Go to https://pearsononline.webex.com/pearsononline/k2/j.php?MTID=t1cd8e6e23a37e3432c870ed2cc89ce48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https://pearsononline.webex.com/pearsononline/k2/j.php?MTID=t608ac37f39cbcfabec7ba626b66788d1</t>
  </si>
  <si>
    <t>Tuesday, November 24, 2015 10:00 am</t>
  </si>
  <si>
    <t>Tuesday, November 24, 2015</t>
  </si>
  <si>
    <t>11:45 a.m. - 12:45 p.m.</t>
  </si>
  <si>
    <t>Thursday, September 17, 2015</t>
  </si>
  <si>
    <t>Thursday, September 24, 2015</t>
  </si>
  <si>
    <t>Thursday, October 1, 2015</t>
  </si>
  <si>
    <t>Thursday, October 8, 2015</t>
  </si>
  <si>
    <t>Friday, October 16, 2015</t>
  </si>
  <si>
    <t>Thursday, October 22, 2015</t>
  </si>
  <si>
    <t>Thursday, October 29, 2015</t>
  </si>
  <si>
    <t>Thursday, November 5, 2015</t>
  </si>
  <si>
    <t>Thursday, November 12, 2015</t>
  </si>
  <si>
    <t>Thursday, November 19, 2015</t>
  </si>
  <si>
    <t>1:45 p.m. - 2:45 p.m.</t>
  </si>
  <si>
    <t>Topic: CBT SUM: Irregularities, Transfers, Invalidations and Reinstatements
Host: ACT Aspire Webinar Training Team
Date: Thursday, November 19, 2015
-------------------------------------------------------
To join this session
-------------------------------------------------------
Go to https://pearsononline.webex.com/pearsononline/k2/j.php?MTID=t16bad1ed25501bc5c18704133ee5f136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https://pearsononline.webex.com/pearsononline/k2/j.php?MTID=t2e22f7909c47e010898e9fbfa7064019</t>
  </si>
  <si>
    <t>Topic: CBT SUM: Irregularities, Transfers, Invalidations and Reinstatements
Host: ACT Aspire Webinar Training Team
Date: Thursday, November 12, 2015
-------------------------------------------------------
To join this session
-------------------------------------------------------
Go to https://pearsononline.webex.com/pearsononline/k2/j.php?MTID=t16bad1ed25501bc5c18704133ee5f136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https://pearsononline.webex.com/pearsononline/k2/j.php?MTID=t2e22f7909c47e010898e9fbfa7064019</t>
  </si>
  <si>
    <t>Topic: CBT SUM: Irregularities, Transfers, Invalidations and Reinstatements
Host: ACT Aspire Webinar Training Team
Date: Thursday, November 5, 2015
-------------------------------------------------------
To join this session
-------------------------------------------------------
Go to https://pearsononline.webex.com/pearsononline/k2/j.php?MTID=t16bad1ed25501bc5c18704133ee5f136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https://pearsononline.webex.com/pearsononline/k2/j.php?MTID=t2e22f7909c47e010898e9fbfa7064019</t>
  </si>
  <si>
    <t>Topic: CBT SUM: Irregularities, Transfers, Invalidations and Reinstatements
Host: ACT Aspire Webinar Training Team
Date: Thursday, October 29, 2015
-------------------------------------------------------
To join this session
-------------------------------------------------------
Go to https://pearsononline.webex.com/pearsononline/k2/j.php?MTID=t16bad1ed25501bc5c18704133ee5f136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https://pearsononline.webex.com/pearsononline/k2/j.php?MTID=t2e22f7909c47e010898e9fbfa7064019</t>
  </si>
  <si>
    <t>Topic: CBT SUM: Irregularities, Transfers, Invalidations and Reinstatements
Host: ACT Aspire Webinar Training Team
Date: Thursday, October 22, 2015
-------------------------------------------------------
To join this session
-------------------------------------------------------
Go to https://pearsononline.webex.com/pearsononline/k2/j.php?MTID=t16bad1ed25501bc5c18704133ee5f136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https://pearsononline.webex.com/pearsononline/k2/j.php?MTID=t2e22f7909c47e010898e9fbfa7064019</t>
  </si>
  <si>
    <t>Topic: CBT SUM: Irregularities, Transfers, Invalidations and Reinstatements
Host: ACT Aspire Webinar Training Team
Date: Friday, October 16, 2015
-------------------------------------------------------
To join this session
-------------------------------------------------------
Go to https://pearsononline.webex.com/pearsononline/k2/j.php?MTID=t16bad1ed25501bc5c18704133ee5f136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https://pearsononline.webex.com/pearsononline/k2/j.php?MTID=t2e22f7909c47e010898e9fbfa7064019</t>
  </si>
  <si>
    <t>Topic: CBT SUM: Irregularities, Transfers, Invalidations and Reinstatements
Host: ACT Aspire Webinar Training Team
Date: Thursday, October 8, 2015
-------------------------------------------------------
To join this session
-------------------------------------------------------
Go to https://pearsononline.webex.com/pearsononline/k2/j.php?MTID=t16bad1ed25501bc5c18704133ee5f136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https://pearsononline.webex.com/pearsononline/k2/j.php?MTID=t2e22f7909c47e010898e9fbfa7064019</t>
  </si>
  <si>
    <t>Topic: CBT SUM: Irregularities, Transfers, Invalidations and Reinstatements
Host: ACT Aspire Webinar Training Team
Date: Thursday, October 1, 2015
-------------------------------------------------------
To join this session
-------------------------------------------------------
Go to https://pearsononline.webex.com/pearsononline/k2/j.php?MTID=t16bad1ed25501bc5c18704133ee5f136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https://pearsononline.webex.com/pearsononline/k2/j.php?MTID=t2e22f7909c47e010898e9fbfa7064019</t>
  </si>
  <si>
    <t>Topic: CBT SUM: Irregularities, Transfers, Invalidations and Reinstatements
Host: ACT Aspire Webinar Training Team
Date: Thursday, September 24, 2015
-------------------------------------------------------
To join this session
-------------------------------------------------------
Go to https://pearsononline.webex.com/pearsononline/k2/j.php?MTID=t16bad1ed25501bc5c18704133ee5f136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https://pearsononline.webex.com/pearsononline/k2/j.php?MTID=t2e22f7909c47e010898e9fbfa7064019</t>
  </si>
  <si>
    <t>Topic: CBT SUM: Irregularities, Transfers, Invalidations and Reinstatements
Host: ACT Aspire Webinar Training Team
Date: Thursday, September 17, 2015
-------------------------------------------------------
To join this session
-------------------------------------------------------
Go to https://pearsononline.webex.com/pearsononline/k2/j.php?MTID=t16bad1ed25501bc5c18704133ee5f136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https://pearsononline.webex.com/pearsononline/k2/j.php?MTID=t2e22f7909c47e010898e9fbfa7064019</t>
  </si>
  <si>
    <t>Topic: PBT SUM: Irregularities, Transfers, Invalidations and Reinstatements
Host: ACT Aspire Webinar Training Team
Date: Wednesday, September 16, 2015
-------------------------------------------------------
To join this session
-------------------------------------------------------
Go to https://pearsononline.webex.com/pearsononline/k2/j.php?MTID=te1f8468cb7c5259bc7919aa368d11ac7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https://pearsononline.webex.com/pearsononline/k2/j.php?MTID=tdf37e5f2446bc7de2fd04dff42d34118</t>
  </si>
  <si>
    <t>Topic: PBT SUM: Irregularities, Transfers, Invalidations and Reinstatements
Host: ACT Aspire Webinar Training Team
Date: Wednesday, September 23, 2015
-------------------------------------------------------
To join this session
-------------------------------------------------------
Go to https://pearsononline.webex.com/pearsononline/k2/j.php?MTID=te1f8468cb7c5259bc7919aa368d11ac7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https://pearsononline.webex.com/pearsononline/k2/j.php?MTID=tdf37e5f2446bc7de2fd04dff42d34118</t>
  </si>
  <si>
    <t>Topic: PBT SUM: Irregularities, Transfers, Invalidations and Reinstatements
Host: ACT Aspire Webinar Training Team
Date: Wednesday, September 30, 2015
-------------------------------------------------------
To join this session
-------------------------------------------------------
Go to https://pearsononline.webex.com/pearsononline/k2/j.php?MTID=te1f8468cb7c5259bc7919aa368d11ac7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https://pearsononline.webex.com/pearsononline/k2/j.php?MTID=tdf37e5f2446bc7de2fd04dff42d34118</t>
  </si>
  <si>
    <t>Topic: PBT SUM: Irregularities, Transfers, Invalidations and Reinstatements
Host: ACT Aspire Webinar Training Team
Date: Wednesday, October 7, 2015
-------------------------------------------------------
To join this session
-------------------------------------------------------
Go to https://pearsononline.webex.com/pearsononline/k2/j.php?MTID=te1f8468cb7c5259bc7919aa368d11ac7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https://pearsononline.webex.com/pearsononline/k2/j.php?MTID=tdf37e5f2446bc7de2fd04dff42d34118</t>
  </si>
  <si>
    <t>Topic: PBT SUM: Irregularities, Transfers, Invalidations and Reinstatements
Host: ACT Aspire Webinar Training Team
Date: Thursday, October 15, 2015
-------------------------------------------------------
To join this session
-------------------------------------------------------
Go to https://pearsononline.webex.com/pearsononline/k2/j.php?MTID=te1f8468cb7c5259bc7919aa368d11ac7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https://pearsononline.webex.com/pearsononline/k2/j.php?MTID=tdf37e5f2446bc7de2fd04dff42d34118</t>
  </si>
  <si>
    <t>Topic: PBT SUM: Irregularities, Transfers, Invalidations and Reinstatements
Host: ACT Aspire Webinar Training Team
Date: Wednesday, October 21, 2015
-------------------------------------------------------
To join this session
-------------------------------------------------------
Go to https://pearsononline.webex.com/pearsononline/k2/j.php?MTID=te1f8468cb7c5259bc7919aa368d11ac7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https://pearsononline.webex.com/pearsononline/k2/j.php?MTID=tdf37e5f2446bc7de2fd04dff42d34118</t>
  </si>
  <si>
    <t>Topic: PBT SUM: Irregularities, Transfers, Invalidations and Reinstatements
Host: ACT Aspire Webinar Training Team
Date: Wednesday, October 28, 2015
-------------------------------------------------------
To join this session
-------------------------------------------------------
Go to https://pearsononline.webex.com/pearsononline/k2/j.php?MTID=te1f8468cb7c5259bc7919aa368d11ac7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https://pearsononline.webex.com/pearsononline/k2/j.php?MTID=tdf37e5f2446bc7de2fd04dff42d34118</t>
  </si>
  <si>
    <t>Topic: PBT SUM: Irregularities, Transfers, Invalidations and Reinstatements
Host: ACT Aspire Webinar Training Team
Date: Wednesday, November 4, 2015
-------------------------------------------------------
To join this session
-------------------------------------------------------
Go to https://pearsononline.webex.com/pearsononline/k2/j.php?MTID=te1f8468cb7c5259bc7919aa368d11ac7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https://pearsononline.webex.com/pearsononline/k2/j.php?MTID=tdf37e5f2446bc7de2fd04dff42d34118</t>
  </si>
  <si>
    <t>Topic: PBT SUM: Irregularities, Transfers, Invalidations and Reinstatements
Host: ACT Aspire Webinar Training Team
Date: Tuesday, November 10, 2015
-------------------------------------------------------
To join this session
-------------------------------------------------------
Go to https://pearsononline.webex.com/pearsononline/k2/j.php?MTID=te1f8468cb7c5259bc7919aa368d11ac7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https://pearsononline.webex.com/pearsononline/k2/j.php?MTID=tdf37e5f2446bc7de2fd04dff42d34118</t>
  </si>
  <si>
    <t>Topic: PBT SUM: Irregularities, Transfers, Invalidations and Reinstatements
Host: ACT Aspire Webinar Training Team
Date: Wednesday, November 18, 2015
-------------------------------------------------------
To join this session
-------------------------------------------------------
Go to https://pearsononline.webex.com/pearsononline/k2/j.php?MTID=te1f8468cb7c5259bc7919aa368d11ac7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https://pearsononline.webex.com/pearsononline/k2/j.php?MTID=tdf37e5f2446bc7de2fd04dff42d34118</t>
  </si>
  <si>
    <t>Topic: PBT SUM: Irregularities, Transfers, Invalidations and Reinstatements
Host: ACT Aspire Webinar Training Team
Date: Tuesday, November 24, 2015
-------------------------------------------------------
To join this session
-------------------------------------------------------
Go to https://pearsononline.webex.com/pearsononline/k2/j.php?MTID=te1f8468cb7c5259bc7919aa368d11ac7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https://pearsononline.webex.com/pearsononline/k2/j.php?MTID=tdf37e5f2446bc7de2fd04dff42d34118</t>
  </si>
  <si>
    <t>Training</t>
  </si>
  <si>
    <t>Jennie</t>
  </si>
  <si>
    <t>Sue</t>
  </si>
  <si>
    <t>Jolena</t>
  </si>
  <si>
    <t>10:00 a.m. - 11:15 a.m.</t>
  </si>
  <si>
    <t>1 hr 15 mins</t>
  </si>
  <si>
    <t xml:space="preserve">Topic: ALL: Management Reports, Widget Dashboard and Authortization Tickets 
Host: ACT Aspire Webinar Training Team 
Date: Wednesday, August 19, 2015
------------------------------------------------------- 
To join this session
------------------------------------------------------- 
Go to https://pearsononline.webex.com/pearsononline/k2/j.php?MTID=t79e18c05c5e40c897abfb546266fcf81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https://pearsononline.webex.com/pearsononline/k2/j.php?MTID=t116e84995c0419892024afad9f1c105a </t>
  </si>
  <si>
    <t xml:space="preserve">Topic: ALL: Management Reports, Widget Dashboard and Authortization Tickets 
Host: ACT Aspire Webinar Training Team 
Date: Wednesday, August 26, 2015
------------------------------------------------------- 
To join this session
------------------------------------------------------- 
Go to https://pearsononline.webex.com/pearsononline/k2/j.php?MTID=t79e18c05c5e40c897abfb546266fcf81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https://pearsononline.webex.com/pearsononline/k2/j.php?MTID=t116e84995c0419892024afad9f1c105a </t>
  </si>
  <si>
    <t xml:space="preserve">Topic: ALL: Management Reports, Widget Dashboard and Authortization Tickets 
Host: ACT Aspire Webinar Training Team 
Date: Wednesday, September 2, 2015
------------------------------------------------------- 
To join this session
------------------------------------------------------- 
Go to https://pearsononline.webex.com/pearsononline/k2/j.php?MTID=t79e18c05c5e40c897abfb546266fcf81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https://pearsononline.webex.com/pearsononline/k2/j.php?MTID=t116e84995c0419892024afad9f1c105a </t>
  </si>
  <si>
    <t xml:space="preserve">Topic: ALL: Management Reports, Widget Dashboard and Authortization Tickets 
Host: ACT Aspire Webinar Training Team 
Date: Thursday, September 10, 2015
------------------------------------------------------- 
To join this session
------------------------------------------------------- 
Go to https://pearsononline.webex.com/pearsononline/k2/j.php?MTID=t79e18c05c5e40c897abfb546266fcf81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https://pearsononline.webex.com/pearsononline/k2/j.php?MTID=t116e84995c0419892024afad9f1c105a </t>
  </si>
  <si>
    <t xml:space="preserve">Topic: ALL: Management Reports, Widget Dashboard and Authortization Tickets 
Host: ACT Aspire Webinar Training Team 
Date: Wednesday, September 16, 2015
------------------------------------------------------- 
To join this session
------------------------------------------------------- 
Go to https://pearsononline.webex.com/pearsononline/k2/j.php?MTID=t79e18c05c5e40c897abfb546266fcf81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https://pearsononline.webex.com/pearsononline/k2/j.php?MTID=t116e84995c0419892024afad9f1c105a </t>
  </si>
  <si>
    <t xml:space="preserve">Topic: ALL: Management Reports, Widget Dashboard and Authortization Tickets 
Host: ACT Aspire Webinar Training Team 
Date: Wednesday, September 23, 2015
------------------------------------------------------- 
To join this session
------------------------------------------------------- 
Go to https://pearsononline.webex.com/pearsononline/k2/j.php?MTID=t79e18c05c5e40c897abfb546266fcf81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https://pearsononline.webex.com/pearsononline/k2/j.php?MTID=t116e84995c0419892024afad9f1c105a </t>
  </si>
  <si>
    <t xml:space="preserve">Topic: ALL: Management Reports, Widget Dashboard and Authortization Tickets 
Host: ACT Aspire Webinar Training Team 
Date: Wednesday, September 30, 2015
------------------------------------------------------- 
To join this session
------------------------------------------------------- 
Go to https://pearsononline.webex.com/pearsononline/k2/j.php?MTID=t79e18c05c5e40c897abfb546266fcf81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https://pearsononline.webex.com/pearsononline/k2/j.php?MTID=t116e84995c0419892024afad9f1c105a </t>
  </si>
  <si>
    <t xml:space="preserve">Topic: ALL: Management Reports, Widget Dashboard and Authortization Tickets 
Host: ACT Aspire Webinar Training Team 
Date: Wednesday, October 7, 2015
------------------------------------------------------- 
To join this session
------------------------------------------------------- 
Go to https://pearsononline.webex.com/pearsononline/k2/j.php?MTID=t79e18c05c5e40c897abfb546266fcf81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https://pearsononline.webex.com/pearsononline/k2/j.php?MTID=t116e84995c0419892024afad9f1c105a </t>
  </si>
  <si>
    <t xml:space="preserve">Topic: ALL: Management Reports, Widget Dashboard and Authortization Tickets 
Host: ACT Aspire Webinar Training Team 
Date: Thursday, October 15, 2015
------------------------------------------------------- 
To join this session
------------------------------------------------------- 
Go to https://pearsononline.webex.com/pearsononline/k2/j.php?MTID=t79e18c05c5e40c897abfb546266fcf81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https://pearsononline.webex.com/pearsononline/k2/j.php?MTID=t116e84995c0419892024afad9f1c105a </t>
  </si>
  <si>
    <t xml:space="preserve">Topic: ALL: Management Reports, Widget Dashboard and Authortization Tickets 
Host: ACT Aspire Webinar Training Team 
Date: Wednesday, October 21, 2015
------------------------------------------------------- 
To join this session
------------------------------------------------------- 
Go to https://pearsononline.webex.com/pearsononline/k2/j.php?MTID=t79e18c05c5e40c897abfb546266fcf81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https://pearsononline.webex.com/pearsononline/k2/j.php?MTID=t116e84995c0419892024afad9f1c105a </t>
  </si>
  <si>
    <t xml:space="preserve">Topic: ALL: Management Reports, Widget Dashboard and Authortization Tickets 
Host: ACT Aspire Webinar Training Team 
Date: Wednesday, October 28, 2015
------------------------------------------------------- 
To join this session
------------------------------------------------------- 
Go to https://pearsononline.webex.com/pearsononline/k2/j.php?MTID=t79e18c05c5e40c897abfb546266fcf81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https://pearsononline.webex.com/pearsononline/k2/j.php?MTID=t116e84995c0419892024afad9f1c105a </t>
  </si>
  <si>
    <t xml:space="preserve">Topic: ALL: Management Reports, Widget Dashboard and Authortization Tickets 
Host: ACT Aspire Webinar Training Team 
Date: Wednesday, November 4, 2015
------------------------------------------------------- 
To join this session
------------------------------------------------------- 
Go to https://pearsononline.webex.com/pearsononline/k2/j.php?MTID=t79e18c05c5e40c897abfb546266fcf81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https://pearsononline.webex.com/pearsononline/k2/j.php?MTID=t116e84995c0419892024afad9f1c105a </t>
  </si>
  <si>
    <t xml:space="preserve">Topic: ALL: Management Reports, Widget Dashboard and Authortization Tickets 
Host: ACT Aspire Webinar Training Team 
Date: Tuesday, November 10, 2015
------------------------------------------------------- 
To join this session
------------------------------------------------------- 
Go to https://pearsononline.webex.com/pearsononline/k2/j.php?MTID=t79e18c05c5e40c897abfb546266fcf81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https://pearsononline.webex.com/pearsononline/k2/j.php?MTID=t116e84995c0419892024afad9f1c105a </t>
  </si>
  <si>
    <t xml:space="preserve">Topic: ALL: Management Reports, Widget Dashboard and Authortization Tickets 
Host: ACT Aspire Webinar Training Team 
Date: Wednesday, November 18, 2015
------------------------------------------------------- 
To join this session
------------------------------------------------------- 
Go to https://pearsononline.webex.com/pearsononline/k2/j.php?MTID=t79e18c05c5e40c897abfb546266fcf81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https://pearsononline.webex.com/pearsononline/k2/j.php?MTID=t116e84995c0419892024afad9f1c105a </t>
  </si>
  <si>
    <t>Thursday, August 20, 2015</t>
  </si>
  <si>
    <t>Thursday, August 27, 2015</t>
  </si>
  <si>
    <t>Thursday, September 3, 2015</t>
  </si>
  <si>
    <t>Friday, September 11, 2015</t>
  </si>
  <si>
    <t>Thursday, December 3, 2015</t>
  </si>
  <si>
    <t xml:space="preserve">Topic: PER RS: Room Supervisor Role and Responsibilities
Host: ACT Aspire Webinar Training Team 
Date: Thursday, August 20, 2015
------------------------------------------------------- 
To join this session 
------------------------------------------------------- 
Go to https://pearsononline.webex.com/pearsononline/k2/j.php?MTID=tbc234472248863b8085edfae6835a772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https://pearsononline.webex.com/pearsononline/k2/j.php?MTID=t1ddbaf6a3f45660f08077167412a64b8 </t>
  </si>
  <si>
    <t xml:space="preserve">Topic: PER RS: Room Supervisor Role and Responsibilities
Host: ACT Aspire Webinar Training Team 
Date: Thursday, August 27, 2015
------------------------------------------------------- 
To join this session 
------------------------------------------------------- 
Go to https://pearsononline.webex.com/pearsononline/k2/j.php?MTID=tbc234472248863b8085edfae6835a772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https://pearsononline.webex.com/pearsononline/k2/j.php?MTID=t1ddbaf6a3f45660f08077167412a64b8 </t>
  </si>
  <si>
    <t xml:space="preserve">Topic: PER RS: Room Supervisor Role and Responsibilities
Host: ACT Aspire Webinar Training Team 
Date: Thursday, September 3, 2015
------------------------------------------------------- 
To join this session 
------------------------------------------------------- 
Go to https://pearsononline.webex.com/pearsononline/k2/j.php?MTID=tbc234472248863b8085edfae6835a772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https://pearsononline.webex.com/pearsononline/k2/j.php?MTID=t1ddbaf6a3f45660f08077167412a64b8 </t>
  </si>
  <si>
    <t xml:space="preserve">Topic: PER RS: Room Supervisor Role and Responsibilities
Host: ACT Aspire Webinar Training Team 
Date: Friday, September 11, 2015
------------------------------------------------------- 
To join this session 
------------------------------------------------------- 
Go to https://pearsononline.webex.com/pearsononline/k2/j.php?MTID=tbc234472248863b8085edfae6835a772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https://pearsononline.webex.com/pearsononline/k2/j.php?MTID=t1ddbaf6a3f45660f08077167412a64b8 </t>
  </si>
  <si>
    <t xml:space="preserve">Topic: PER RS: Room Supervisor Role and Responsibilities
Host: ACT Aspire Webinar Training Team 
Date: Thursday, September 17, 2015
------------------------------------------------------- 
To join this session 
------------------------------------------------------- 
Go to https://pearsononline.webex.com/pearsononline/k2/j.php?MTID=tbc234472248863b8085edfae6835a772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https://pearsononline.webex.com/pearsononline/k2/j.php?MTID=t1ddbaf6a3f45660f08077167412a64b8 </t>
  </si>
  <si>
    <t xml:space="preserve">Topic: PER RS: Room Supervisor Role and Responsibilities
Host: ACT Aspire Webinar Training Team 
Date: Thursday, September 24, 2015
------------------------------------------------------- 
To join this session 
------------------------------------------------------- 
Go to https://pearsononline.webex.com/pearsononline/k2/j.php?MTID=tbc234472248863b8085edfae6835a772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https://pearsononline.webex.com/pearsononline/k2/j.php?MTID=t1ddbaf6a3f45660f08077167412a64b8 </t>
  </si>
  <si>
    <t xml:space="preserve">Topic: PER RS: Room Supervisor Role and Responsibilities
Host: ACT Aspire Webinar Training Team 
Date: Thursday, October 1, 2015
------------------------------------------------------- 
To join this session 
------------------------------------------------------- 
Go to https://pearsononline.webex.com/pearsononline/k2/j.php?MTID=tbc234472248863b8085edfae6835a772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https://pearsononline.webex.com/pearsononline/k2/j.php?MTID=t1ddbaf6a3f45660f08077167412a64b8 </t>
  </si>
  <si>
    <t xml:space="preserve">Topic: PER RS: Room Supervisor Role and Responsibilities
Host: ACT Aspire Webinar Training Team 
Date: Thursday, October 8, 2015
------------------------------------------------------- 
To join this session 
------------------------------------------------------- 
Go to https://pearsononline.webex.com/pearsononline/k2/j.php?MTID=tbc234472248863b8085edfae6835a772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https://pearsononline.webex.com/pearsononline/k2/j.php?MTID=t1ddbaf6a3f45660f08077167412a64b8 </t>
  </si>
  <si>
    <t xml:space="preserve">Topic: PER RS: Room Supervisor Role and Responsibilities
Host: ACT Aspire Webinar Training Team 
Date: Friday, October 16, 2015
------------------------------------------------------- 
To join this session 
------------------------------------------------------- 
Go to https://pearsononline.webex.com/pearsononline/k2/j.php?MTID=tbc234472248863b8085edfae6835a772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https://pearsononline.webex.com/pearsononline/k2/j.php?MTID=t1ddbaf6a3f45660f08077167412a64b8 </t>
  </si>
  <si>
    <t xml:space="preserve">Topic: PER RS: Room Supervisor Role and Responsibilities
Host: ACT Aspire Webinar Training Team 
Date: Thursday, October 22, 2015
------------------------------------------------------- 
To join this session 
------------------------------------------------------- 
Go to https://pearsononline.webex.com/pearsononline/k2/j.php?MTID=tbc234472248863b8085edfae6835a772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https://pearsononline.webex.com/pearsononline/k2/j.php?MTID=t1ddbaf6a3f45660f08077167412a64b8 </t>
  </si>
  <si>
    <t xml:space="preserve">Topic: PER RS: Room Supervisor Role and Responsibilities
Host: ACT Aspire Webinar Training Team 
Date: Thursday, October 29, 2015
------------------------------------------------------- 
To join this session 
------------------------------------------------------- 
Go to https://pearsononline.webex.com/pearsononline/k2/j.php?MTID=tbc234472248863b8085edfae6835a772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https://pearsononline.webex.com/pearsononline/k2/j.php?MTID=t1ddbaf6a3f45660f08077167412a64b8 </t>
  </si>
  <si>
    <t xml:space="preserve">Topic: PER RS: Room Supervisor Role and Responsibilities
Host: ACT Aspire Webinar Training Team 
Date: Thursday, November 5, 2015
------------------------------------------------------- 
To join this session 
------------------------------------------------------- 
Go to https://pearsononline.webex.com/pearsononline/k2/j.php?MTID=tbc234472248863b8085edfae6835a772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https://pearsononline.webex.com/pearsononline/k2/j.php?MTID=t1ddbaf6a3f45660f08077167412a64b8 </t>
  </si>
  <si>
    <t xml:space="preserve">Topic: PER RS: Room Supervisor Role and Responsibilities
Host: ACT Aspire Webinar Training Team 
Date: Thursday, November 12, 2015
------------------------------------------------------- 
To join this session 
------------------------------------------------------- 
Go to https://pearsononline.webex.com/pearsononline/k2/j.php?MTID=tbc234472248863b8085edfae6835a772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https://pearsononline.webex.com/pearsononline/k2/j.php?MTID=t1ddbaf6a3f45660f08077167412a64b8 </t>
  </si>
  <si>
    <t xml:space="preserve">Topic: PER RS: Room Supervisor Role and Responsibilities
Host: ACT Aspire Webinar Training Team 
Date: Thursday, November 19, 2015
------------------------------------------------------- 
To join this session 
------------------------------------------------------- 
Go to https://pearsononline.webex.com/pearsononline/k2/j.php?MTID=tbc234472248863b8085edfae6835a772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https://pearsononline.webex.com/pearsononline/k2/j.php?MTID=t1ddbaf6a3f45660f08077167412a64b8 </t>
  </si>
  <si>
    <t xml:space="preserve">Topic: PER RS: Room Supervisor Role and Responsibilities
Host: ACT Aspire Webinar Training Team 
Date: Thursday, December 3, 2015
------------------------------------------------------- 
To join this session 
------------------------------------------------------- 
Go to https://pearsononline.webex.com/pearsononline/k2/j.php?MTID=tbc234472248863b8085edfae6835a772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https://pearsononline.webex.com/pearsononline/k2/j.php?MTID=t1ddbaf6a3f45660f08077167412a64b8 </t>
  </si>
  <si>
    <t xml:space="preserve">2:30 p.m. - 3:30 p.m. </t>
  </si>
  <si>
    <t>1:00 p.m. - 2:00 p.m.</t>
  </si>
  <si>
    <t xml:space="preserve">Topic: PBT SUM RS: Room Supervisor Role and Responsibilities 
Host: ACT Aspire Webinar Training Team 
Date: Wednesday, September 2, 2015
------------------------------------------------------- 
To join this session
------------------------------------------------------- 
Go to https://pearsononline.webex.com/pearsononline/k2/j.php?MTID=ta017829a6c34123bcf20882d53b3a2b4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https://pearsononline.webex.com/pearsononline/k2/j.php?MTID=t979c09e335003c3c4677e527eaf65068 </t>
  </si>
  <si>
    <t xml:space="preserve">Topic: PBT SUM RS: Room Supervisor Role and Responsibilities 
Host: ACT Aspire Webinar Training Team 
Date: Thursday, September 10, 2015
------------------------------------------------------- 
To join this session
------------------------------------------------------- 
Go to https://pearsononline.webex.com/pearsononline/k2/j.php?MTID=ta017829a6c34123bcf20882d53b3a2b4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https://pearsononline.webex.com/pearsononline/k2/j.php?MTID=t979c09e335003c3c4677e527eaf65068 </t>
  </si>
  <si>
    <t xml:space="preserve">Topic: PBT SUM RS: Room Supervisor Role and Responsibilities 
Host: ACT Aspire Webinar Training Team 
Date: Wednesday, September 16, 2015
------------------------------------------------------- 
To join this session
------------------------------------------------------- 
Go to https://pearsononline.webex.com/pearsononline/k2/j.php?MTID=ta017829a6c34123bcf20882d53b3a2b4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https://pearsononline.webex.com/pearsononline/k2/j.php?MTID=t979c09e335003c3c4677e527eaf65068 </t>
  </si>
  <si>
    <t xml:space="preserve">Topic: PBT SUM RS: Room Supervisor Role and Responsibilities 
Host: ACT Aspire Webinar Training Team 
Date: Wednesday, September 23, 2015
------------------------------------------------------- 
To join this session
------------------------------------------------------- 
Go to https://pearsononline.webex.com/pearsononline/k2/j.php?MTID=ta017829a6c34123bcf20882d53b3a2b4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https://pearsononline.webex.com/pearsononline/k2/j.php?MTID=t979c09e335003c3c4677e527eaf65068 </t>
  </si>
  <si>
    <t xml:space="preserve">Topic: PBT SUM RS: Room Supervisor Role and Responsibilities 
Host: ACT Aspire Webinar Training Team 
Date: Wednesday, September 30, 2015
------------------------------------------------------- 
To join this session
------------------------------------------------------- 
Go to https://pearsononline.webex.com/pearsononline/k2/j.php?MTID=ta017829a6c34123bcf20882d53b3a2b4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https://pearsononline.webex.com/pearsononline/k2/j.php?MTID=t979c09e335003c3c4677e527eaf65068 </t>
  </si>
  <si>
    <t xml:space="preserve">Topic: PBT SUM RS: Room Supervisor Role and Responsibilities 
Host: ACT Aspire Webinar Training Team 
Date: Wednesday, October 7, 2015
------------------------------------------------------- 
To join this session
------------------------------------------------------- 
Go to https://pearsononline.webex.com/pearsononline/k2/j.php?MTID=ta017829a6c34123bcf20882d53b3a2b4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https://pearsononline.webex.com/pearsononline/k2/j.php?MTID=t979c09e335003c3c4677e527eaf65068 </t>
  </si>
  <si>
    <t xml:space="preserve">Topic: PBT SUM RS: Room Supervisor Role and Responsibilities 
Host: ACT Aspire Webinar Training Team 
Date: Thursday, October 15, 2015
------------------------------------------------------- 
To join this session
------------------------------------------------------- 
Go to https://pearsononline.webex.com/pearsononline/k2/j.php?MTID=ta017829a6c34123bcf20882d53b3a2b4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https://pearsononline.webex.com/pearsononline/k2/j.php?MTID=t979c09e335003c3c4677e527eaf65068 </t>
  </si>
  <si>
    <t xml:space="preserve">Topic: PBT SUM RS: Room Supervisor Role and Responsibilities 
Host: ACT Aspire Webinar Training Team 
Date: Wednesday, October 21, 2015
------------------------------------------------------- 
To join this session
------------------------------------------------------- 
Go to https://pearsononline.webex.com/pearsononline/k2/j.php?MTID=ta017829a6c34123bcf20882d53b3a2b4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https://pearsononline.webex.com/pearsononline/k2/j.php?MTID=t979c09e335003c3c4677e527eaf65068 </t>
  </si>
  <si>
    <t xml:space="preserve">Topic: PBT SUM RS: Room Supervisor Role and Responsibilities 
Host: ACT Aspire Webinar Training Team 
Date: Wednesday, October 28, 2015
------------------------------------------------------- 
To join this session
------------------------------------------------------- 
Go to https://pearsononline.webex.com/pearsononline/k2/j.php?MTID=ta017829a6c34123bcf20882d53b3a2b4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https://pearsononline.webex.com/pearsononline/k2/j.php?MTID=t979c09e335003c3c4677e527eaf65068 </t>
  </si>
  <si>
    <t xml:space="preserve">Topic: PBT SUM RS: Room Supervisor Role and Responsibilities 
Host: ACT Aspire Webinar Training Team 
Date: Wednesday, November 4, 2015
------------------------------------------------------- 
To join this session
------------------------------------------------------- 
Go to https://pearsononline.webex.com/pearsononline/k2/j.php?MTID=ta017829a6c34123bcf20882d53b3a2b4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https://pearsononline.webex.com/pearsononline/k2/j.php?MTID=t979c09e335003c3c4677e527eaf65068 </t>
  </si>
  <si>
    <t xml:space="preserve">Topic: PBT SUM RS: Room Supervisor Role and Responsibilities 
Host: ACT Aspire Webinar Training Team 
Date: Tuesday, November 10, 2015
------------------------------------------------------- 
To join this session
------------------------------------------------------- 
Go to https://pearsononline.webex.com/pearsononline/k2/j.php?MTID=ta017829a6c34123bcf20882d53b3a2b4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https://pearsononline.webex.com/pearsononline/k2/j.php?MTID=t979c09e335003c3c4677e527eaf65068 </t>
  </si>
  <si>
    <t xml:space="preserve">Topic: PBT SUM RS: Room Supervisor Role and Responsibilities 
Host: ACT Aspire Webinar Training Team 
Date: Wednesday, November 18, 2015
------------------------------------------------------- 
To join this session
------------------------------------------------------- 
Go to https://pearsononline.webex.com/pearsononline/k2/j.php?MTID=ta017829a6c34123bcf20882d53b3a2b4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https://pearsononline.webex.com/pearsononline/k2/j.php?MTID=t979c09e335003c3c4677e527eaf65068 </t>
  </si>
  <si>
    <t>11:15 a.m. - 12:15 p.m.</t>
  </si>
  <si>
    <t xml:space="preserve">Topic: CBT SUM RS: Room Supervisor Role and Responsibilities 
Host: ACT Aspire Webinar Training Team 
Date: Thursday, September 3, 2015
------------------------------------------------------- 
To join this session 
------------------------------------------------------- 
Go to https://pearsononline.webex.com/pearsononline/k2/j.php?MTID=tcbcc19a9d3e1d78896d80d672812c7ab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https://pearsononline.webex.com/pearsononline/k2/j.php?MTID=td3ea2d30f615e544704253340d768a8d 
</t>
  </si>
  <si>
    <t xml:space="preserve">Topic: CBT SUM RS: Room Supervisor Role and Responsibilities 
Host: ACT Aspire Webinar Training Team 
Date: Friday, September 11, 2015
------------------------------------------------------- 
To join this session 
------------------------------------------------------- 
Go to https://pearsononline.webex.com/pearsononline/k2/j.php?MTID=tcbcc19a9d3e1d78896d80d672812c7ab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https://pearsononline.webex.com/pearsononline/k2/j.php?MTID=td3ea2d30f615e544704253340d768a8d 
</t>
  </si>
  <si>
    <t xml:space="preserve">Topic: CBT SUM RS: Room Supervisor Role and Responsibilities 
Host: ACT Aspire Webinar Training Team 
Date: Thursday, September 17, 2015
------------------------------------------------------- 
To join this session 
------------------------------------------------------- 
Go to https://pearsononline.webex.com/pearsononline/k2/j.php?MTID=tcbcc19a9d3e1d78896d80d672812c7ab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https://pearsononline.webex.com/pearsononline/k2/j.php?MTID=td3ea2d30f615e544704253340d768a8d 
</t>
  </si>
  <si>
    <t xml:space="preserve">Topic: CBT SUM RS: Room Supervisor Role and Responsibilities 
Host: ACT Aspire Webinar Training Team 
Date: Thursday, September 24, 2015
------------------------------------------------------- 
To join this session 
------------------------------------------------------- 
Go to https://pearsononline.webex.com/pearsononline/k2/j.php?MTID=tcbcc19a9d3e1d78896d80d672812c7ab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https://pearsononline.webex.com/pearsononline/k2/j.php?MTID=td3ea2d30f615e544704253340d768a8d 
</t>
  </si>
  <si>
    <t xml:space="preserve">Topic: CBT SUM RS: Room Supervisor Role and Responsibilities 
Host: ACT Aspire Webinar Training Team 
Date: Thursday, October 1, 2015
------------------------------------------------------- 
To join this session 
------------------------------------------------------- 
Go to https://pearsononline.webex.com/pearsononline/k2/j.php?MTID=tcbcc19a9d3e1d78896d80d672812c7ab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https://pearsononline.webex.com/pearsononline/k2/j.php?MTID=td3ea2d30f615e544704253340d768a8d 
</t>
  </si>
  <si>
    <t xml:space="preserve">Topic: CBT SUM RS: Room Supervisor Role and Responsibilities 
Host: ACT Aspire Webinar Training Team 
Date: Thursday, October 8, 2015
------------------------------------------------------- 
To join this session 
------------------------------------------------------- 
Go to https://pearsononline.webex.com/pearsononline/k2/j.php?MTID=tcbcc19a9d3e1d78896d80d672812c7ab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https://pearsononline.webex.com/pearsononline/k2/j.php?MTID=td3ea2d30f615e544704253340d768a8d 
</t>
  </si>
  <si>
    <t xml:space="preserve">Topic: CBT SUM RS: Room Supervisor Role and Responsibilities 
Host: ACT Aspire Webinar Training Team 
Date: Friday, October 16, 2015
------------------------------------------------------- 
To join this session 
------------------------------------------------------- 
Go to https://pearsononline.webex.com/pearsononline/k2/j.php?MTID=tcbcc19a9d3e1d78896d80d672812c7ab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https://pearsononline.webex.com/pearsononline/k2/j.php?MTID=td3ea2d30f615e544704253340d768a8d 
</t>
  </si>
  <si>
    <t xml:space="preserve">Topic: CBT SUM RS: Room Supervisor Role and Responsibilities 
Host: ACT Aspire Webinar Training Team 
Date: Thursday, October 22, 2015
------------------------------------------------------- 
To join this session 
------------------------------------------------------- 
Go to https://pearsononline.webex.com/pearsononline/k2/j.php?MTID=tcbcc19a9d3e1d78896d80d672812c7ab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https://pearsononline.webex.com/pearsononline/k2/j.php?MTID=td3ea2d30f615e544704253340d768a8d 
</t>
  </si>
  <si>
    <t xml:space="preserve">Topic: CBT SUM RS: Room Supervisor Role and Responsibilities 
Host: ACT Aspire Webinar Training Team 
Date: Thursday, October 29, 2015
------------------------------------------------------- 
To join this session 
------------------------------------------------------- 
Go to https://pearsononline.webex.com/pearsononline/k2/j.php?MTID=tcbcc19a9d3e1d78896d80d672812c7ab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https://pearsononline.webex.com/pearsononline/k2/j.php?MTID=td3ea2d30f615e544704253340d768a8d 
</t>
  </si>
  <si>
    <t xml:space="preserve">Topic: CBT SUM RS: Room Supervisor Role and Responsibilities 
Host: ACT Aspire Webinar Training Team 
Date: Thursday, November 5, 2015
------------------------------------------------------- 
To join this session 
------------------------------------------------------- 
Go to https://pearsononline.webex.com/pearsononline/k2/j.php?MTID=tcbcc19a9d3e1d78896d80d672812c7ab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https://pearsononline.webex.com/pearsononline/k2/j.php?MTID=td3ea2d30f615e544704253340d768a8d 
</t>
  </si>
  <si>
    <t xml:space="preserve">Topic: CBT SUM RS: Room Supervisor Role and Responsibilities 
Host: ACT Aspire Webinar Training Team 
Date: Thursday, November 12, 2015
------------------------------------------------------- 
To join this session 
------------------------------------------------------- 
Go to https://pearsononline.webex.com/pearsononline/k2/j.php?MTID=tcbcc19a9d3e1d78896d80d672812c7ab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https://pearsononline.webex.com/pearsononline/k2/j.php?MTID=td3ea2d30f615e544704253340d768a8d 
</t>
  </si>
  <si>
    <t xml:space="preserve">Topic: CBT SUM RS: Room Supervisor Role and Responsibilities 
Host: ACT Aspire Webinar Training Team 
Date: Thursday, November 19, 2015
------------------------------------------------------- 
To join this session 
------------------------------------------------------- 
Go to https://pearsononline.webex.com/pearsononline/k2/j.php?MTID=tcbcc19a9d3e1d78896d80d672812c7ab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https://pearsononline.webex.com/pearsononline/k2/j.php?MTID=td3ea2d30f615e544704253340d768a8d 
</t>
  </si>
  <si>
    <t xml:space="preserve">Topic: CBT SUM RS: Room Supervisor Role and Responsibilities 
Host: ACT Aspire Webinar Training Team 
Date: Tuesday, November 24, 2015
------------------------------------------------------- 
To join this session 
------------------------------------------------------- 
Go to https://pearsononline.webex.com/pearsononline/k2/j.php?MTID=tcbcc19a9d3e1d78896d80d672812c7ab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https://pearsononline.webex.com/pearsononline/k2/j.php?MTID=td3ea2d30f615e544704253340d768a8d 
</t>
  </si>
  <si>
    <t>Waiting to confirm duration</t>
  </si>
  <si>
    <t>1:00 p.m. - 2:30 p.m.</t>
  </si>
  <si>
    <t>Monday, November 30, 2015</t>
  </si>
  <si>
    <t xml:space="preserve">Topic: SUM: Accessing Your ACT Aspire Summative Reports 
Host: ACT Aspire Webinar Training Team 
Date: Monday, November 30, 2015 
------------------------------------------------------- 
To join this session
------------------------------------------------------- 
Go to https://pearsononline.webex.com/pearsononline/k2/j.php?MTID=t06d59ef5e64812855847de1900d517e2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https://pearsononline.webex.com/pearsononline/k2/j.php?MTID=te0a41395b2e01d4e443cd898de341867 
</t>
  </si>
  <si>
    <t xml:space="preserve">Topic: SUM: Accessing Your ACT Aspire Summative Reports 
Host: ACT Aspire Webinar Training Team 
Date: Monday, November 30, 2015 
------------------------------------------------------- 
To join this session
------------------------------------------------------- 
Go to https://pearsononline.webex.com/pearsononline/k2/j.php?MTID=tb6e358cf8ffc62e4f8dc3efbdf440fec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https://pearsononline.webex.com/pearsononline/k2/j.php?MTID=t1cef888f00ad92b7a606dfb30942be59 
</t>
  </si>
  <si>
    <t xml:space="preserve">Topic: NEW: Organizational File and Student Data Upload File
Host: ACT Aspire Webinar Training Team
Date: Monday, November 23, 2015
Time: 1:15 pm, Central Daylight Time (Chicago, GMT-05:00)
-------------------------------------------------------
To join this session
-------------------------------------------------------
Go to https://pearsononline.webex.com/pearsononline/k2/j.php?MTID=t1cb491f1fcbfe79060c3c5f7044919c6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https://pearsononline.webex.com/pearsononline/k2/j.php?MTID=td3afe6ac7bf95079cd0550c4f1974cf2
</t>
  </si>
  <si>
    <t xml:space="preserve">Monday, November 2, 2015 </t>
  </si>
  <si>
    <t xml:space="preserve">Monday, November 16, 2015 </t>
  </si>
  <si>
    <t xml:space="preserve">Topic: RETURNING: Organizational File and Reverse Student Data Upload File
Host: ACT Aspire Webinar Training Team
Date: Tuesday, September 8, 2015
Time: 11:15 am, Central Daylight Time (Chicago, GMT-05:00)
-------------------------------------------------------
To join this session
-------------------------------------------------------
Go to https://pearsononline.webex.com/pearsononline/k2/j.php?MTID=tda16bae53f341c3dc5548aa75cd807fa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https://pearsononline.webex.com/pearsononline/k2/j.php?MTID=tdfe0cf1e2b9f6d99e8aea175e3410c59
</t>
  </si>
  <si>
    <t xml:space="preserve">Topic: RETURNING: Organizational File and Reverse Student Data Upload File
Host: ACT Aspire Webinar Training Team
Date: Monday, November 2, 2015 
Time: 11:15 am, Central Standard Time (Chicago, GMT-06:00)
-------------------------------------------------------
To join this session
-------------------------------------------------------
Go to https://pearsononline.webex.com/pearsononline/k2/j.php?MTID=tda16bae53f341c3dc5548aa75cd807fa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https://pearsononline.webex.com/pearsononline/k2/j.php?MTID=tdfe0cf1e2b9f6d99e8aea175e3410c59
</t>
  </si>
  <si>
    <t xml:space="preserve">Topic: RETURNING: Organizational File and Reverse Student Data Upload File
Host: ACT Aspire Webinar Training Team
Date: Monday, November 16, 2015 
Time: 11:15 am, Central Daylight Time (Chicago, GMT-05:00)
-------------------------------------------------------
To join this session
-------------------------------------------------------
Go to https://pearsononline.webex.com/pearsononline/k2/j.php?MTID=tda16bae53f341c3dc5548aa75cd807fa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https://pearsononline.webex.com/pearsononline/k2/j.php?MTID=tdfe0cf1e2b9f6d99e8aea175e3410c59
</t>
  </si>
  <si>
    <t>Thursday, November 12, 2015 3:00 pm, Central Standard Time (Chicago, GMT-06:00)</t>
  </si>
  <si>
    <t xml:space="preserve">Topic: PER: Accessing Your ACT Aspire Reports Interim and Classroom 
Host: ACT Aspire Webinar Training Team 
Date:
Time: 3:00 pm, Central Daylight Time (Chicago, GMT-05:00) 
------------------------------------------------------- 
To register for this training session 
------------------------------------------------------- 
Go to https://pearsononline.webex.com/pearsononline/k2/j.php?MTID=t2f91333528e1bb7257ccd92da7dd7390 and register. 
Once you are approved by the host, you will receive a confirmation email with instructions for joining the session. 
To view in other time zones or languages, please click the link 
https://pearsononline.webex.com/pearsononline/k2/j.php?MTID=t80256a7bb269c03291627c214a79a11a </t>
  </si>
  <si>
    <t>3:00 p.m. - 3:45 p.m.</t>
  </si>
  <si>
    <t xml:space="preserve">Thursday, August 20, 2015 </t>
  </si>
  <si>
    <t xml:space="preserve">Topic: PER: Accessing Your ACT Aspire Reports Interim and Classroom 
Host: ACT Aspire Webinar Training Team 
Date: Thursday, August 20, 2015 
Time: 3:00 pm, Central Daylight Time (Chicago, GMT-05:00) 
------------------------------------------------------- 
To register for this training session 
------------------------------------------------------- 
Go to https://pearsononline.webex.com/pearsononline/k2/j.php?MTID=t2f91333528e1bb7257ccd92da7dd7390 and register. 
Once you are approved by the host, you will receive a confirmation email with instructions for joining the session. 
To view in other time zones or languages, please click the link 
https://pearsononline.webex.com/pearsononline/k2/j.php?MTID=t80256a7bb269c03291627c214a79a11a </t>
  </si>
  <si>
    <t xml:space="preserve">Topic: PER: Accessing Your ACT Aspire Reports Interim and Classroom 
Host: ACT Aspire Webinar Training Team 
Date: Thursday, August 27, 2015
Time: 3:00 pm, Central Daylight Time (Chicago, GMT-05:00) 
------------------------------------------------------- 
To register for this training session 
------------------------------------------------------- 
Go to https://pearsononline.webex.com/pearsononline/k2/j.php?MTID=t2f91333528e1bb7257ccd92da7dd7390 and register. 
Once you are approved by the host, you will receive a confirmation email with instructions for joining the session. 
To view in other time zones or languages, please click the link 
https://pearsononline.webex.com/pearsononline/k2/j.php?MTID=t80256a7bb269c03291627c214a79a11a </t>
  </si>
  <si>
    <t xml:space="preserve">Topic: PER: Accessing Your ACT Aspire Reports Interim and Classroom 
Host: ACT Aspire Webinar Training Team 
Date: Thursday, September 3, 2015
Time: 3:00 pm, Central Daylight Time (Chicago, GMT-05:00) 
------------------------------------------------------- 
To register for this training session 
------------------------------------------------------- 
Go to https://pearsononline.webex.com/pearsononline/k2/j.php?MTID=t2f91333528e1bb7257ccd92da7dd7390 and register. 
Once you are approved by the host, you will receive a confirmation email with instructions for joining the session. 
To view in other time zones or languages, please click the link 
https://pearsononline.webex.com/pearsononline/k2/j.php?MTID=t80256a7bb269c03291627c214a79a11a </t>
  </si>
  <si>
    <t xml:space="preserve">Topic: PER: Accessing Your ACT Aspire Reports Interim and Classroom 
Host: ACT Aspire Webinar Training Team 
Date: Friday, September 11, 2015
Time: 3:00 pm, Central Daylight Time (Chicago, GMT-05:00) 
------------------------------------------------------- 
To register for this training session 
------------------------------------------------------- 
Go to https://pearsononline.webex.com/pearsononline/k2/j.php?MTID=t2f91333528e1bb7257ccd92da7dd7390 and register. 
Once you are approved by the host, you will receive a confirmation email with instructions for joining the session. 
To view in other time zones or languages, please click the link 
https://pearsononline.webex.com/pearsononline/k2/j.php?MTID=t80256a7bb269c03291627c214a79a11a </t>
  </si>
  <si>
    <t xml:space="preserve">Topic: PER: Accessing Your ACT Aspire Reports Interim and Classroom 
Host: ACT Aspire Webinar Training Team 
Date: Thursday, September 17, 2015
Time: 3:00 pm, Central Daylight Time (Chicago, GMT-05:00) 
------------------------------------------------------- 
To register for this training session 
------------------------------------------------------- 
Go to https://pearsononline.webex.com/pearsononline/k2/j.php?MTID=t2f91333528e1bb7257ccd92da7dd7390 and register. 
Once you are approved by the host, you will receive a confirmation email with instructions for joining the session. 
To view in other time zones or languages, please click the link 
https://pearsononline.webex.com/pearsononline/k2/j.php?MTID=t80256a7bb269c03291627c214a79a11a </t>
  </si>
  <si>
    <t xml:space="preserve">Topic: PER: Accessing Your ACT Aspire Reports Interim and Classroom 
Host: ACT Aspire Webinar Training Team 
Date: Thursday, September 24, 2015
Time: 3:00 pm, Central Daylight Time (Chicago, GMT-05:00) 
------------------------------------------------------- 
To register for this training session 
------------------------------------------------------- 
Go to https://pearsononline.webex.com/pearsononline/k2/j.php?MTID=t2f91333528e1bb7257ccd92da7dd7390 and register. 
Once you are approved by the host, you will receive a confirmation email with instructions for joining the session. 
To view in other time zones or languages, please click the link 
https://pearsononline.webex.com/pearsononline/k2/j.php?MTID=t80256a7bb269c03291627c214a79a11a </t>
  </si>
  <si>
    <t xml:space="preserve">Topic: PER: Accessing Your ACT Aspire Reports Interim and Classroom 
Host: ACT Aspire Webinar Training Team 
Date: Thursday, October 1, 2015
Time: 3:00 pm, Central Daylight Time (Chicago, GMT-05:00) 
------------------------------------------------------- 
To register for this training session 
------------------------------------------------------- 
Go to https://pearsononline.webex.com/pearsononline/k2/j.php?MTID=t2f91333528e1bb7257ccd92da7dd7390 and register. 
Once you are approved by the host, you will receive a confirmation email with instructions for joining the session. 
To view in other time zones or languages, please click the link 
https://pearsononline.webex.com/pearsononline/k2/j.php?MTID=t80256a7bb269c03291627c214a79a11a </t>
  </si>
  <si>
    <t xml:space="preserve">Topic: PER: Accessing Your ACT Aspire Reports Interim and Classroom 
Host: ACT Aspire Webinar Training Team 
Date: Thursday, October 8, 2015
Time: 3:00 pm, Central Daylight Time (Chicago, GMT-05:00) 
------------------------------------------------------- 
To register for this training session 
------------------------------------------------------- 
Go to https://pearsononline.webex.com/pearsononline/k2/j.php?MTID=t2f91333528e1bb7257ccd92da7dd7390 and register. 
Once you are approved by the host, you will receive a confirmation email with instructions for joining the session. 
To view in other time zones or languages, please click the link 
https://pearsononline.webex.com/pearsononline/k2/j.php?MTID=t80256a7bb269c03291627c214a79a11a </t>
  </si>
  <si>
    <t xml:space="preserve">Topic: PER: Accessing Your ACT Aspire Reports Interim and Classroom 
Host: ACT Aspire Webinar Training Team 
Date: Friday, October 16, 2015
Time: 3:00 pm, Central Daylight Time (Chicago, GMT-05:00) 
------------------------------------------------------- 
To register for this training session 
------------------------------------------------------- 
Go to https://pearsononline.webex.com/pearsononline/k2/j.php?MTID=t2f91333528e1bb7257ccd92da7dd7390 and register. 
Once you are approved by the host, you will receive a confirmation email with instructions for joining the session. 
To view in other time zones or languages, please click the link 
https://pearsononline.webex.com/pearsononline/k2/j.php?MTID=t80256a7bb269c03291627c214a79a11a </t>
  </si>
  <si>
    <t xml:space="preserve">Topic: PER: Accessing Your ACT Aspire Reports Interim and Classroom 
Host: ACT Aspire Webinar Training Team 
Date: Thursday, October 22, 2015
Time: 3:00 pm, Central Daylight Time (Chicago, GMT-05:00) 
------------------------------------------------------- 
To register for this training session 
------------------------------------------------------- 
Go to https://pearsononline.webex.com/pearsononline/k2/j.php?MTID=t2f91333528e1bb7257ccd92da7dd7390 and register. 
Once you are approved by the host, you will receive a confirmation email with instructions for joining the session. 
To view in other time zones or languages, please click the link 
https://pearsononline.webex.com/pearsononline/k2/j.php?MTID=t80256a7bb269c03291627c214a79a11a </t>
  </si>
  <si>
    <t xml:space="preserve">Topic: PER: Accessing Your ACT Aspire Reports Interim and Classroom 
Host: ACT Aspire Webinar Training Team 
Date: Thursday, October 29, 2015
Time: 3:00 pm, Central Daylight Time (Chicago, GMT-05:00) 
------------------------------------------------------- 
To register for this training session 
------------------------------------------------------- 
Go to https://pearsononline.webex.com/pearsononline/k2/j.php?MTID=t2f91333528e1bb7257ccd92da7dd7390 and register. 
Once you are approved by the host, you will receive a confirmation email with instructions for joining the session. 
To view in other time zones or languages, please click the link 
https://pearsononline.webex.com/pearsononline/k2/j.php?MTID=t80256a7bb269c03291627c214a79a11a </t>
  </si>
  <si>
    <t xml:space="preserve">Thursday, November 5, 2015 </t>
  </si>
  <si>
    <t xml:space="preserve">Topic: PER: Accessing Your ACT Aspire Reports Interim and Classroom 
Host: ACT Aspire Webinar Training Team 
Date: Thursday, November 5, 2015 
Time: 3:00 pm, Central Standard Time (Chicago, GMT-06:00)
------------------------------------------------------- 
To register for this training session 
------------------------------------------------------- 
Go to https://pearsononline.webex.com/pearsononline/k2/j.php?MTID=t2f91333528e1bb7257ccd92da7dd7390 and register. 
Once you are approved by the host, you will receive a confirmation email with instructions for joining the session. 
To view in other time zones or languages, please click the link 
https://pearsononline.webex.com/pearsononline/k2/j.php?MTID=t80256a7bb269c03291627c214a79a11a </t>
  </si>
  <si>
    <t xml:space="preserve">Thursday, November 19, 2015 </t>
  </si>
  <si>
    <t xml:space="preserve">Topic: PER: Accessing Your ACT Aspire Reports Interim and Classroom 
Host: ACT Aspire Webinar Training Team 
Date: Thursday, November 19, 2015 
Time: 3:00 pm, Central Standard Time (Chicago, GMT-06:00)
------------------------------------------------------- 
To register for this training session 
------------------------------------------------------- 
Go to https://pearsononline.webex.com/pearsononline/k2/j.php?MTID=t2f91333528e1bb7257ccd92da7dd7390 and register. 
Once you are approved by the host, you will receive a confirmation email with instructions for joining the session. 
To view in other time zones or languages, please click the link 
https://pearsononline.webex.com/pearsononline/k2/j.php?MTID=t80256a7bb269c03291627c214a79a11a </t>
  </si>
  <si>
    <t xml:space="preserve">Topic: PER: Accessing Your ACT Aspire Reports Interim and Classroom 
Host: ACT Aspire Webinar Training Team 
Date: Thursday, December 3, 2015
Time:  3:00 pm, Central Standard Time (Chicago, GMT-06:00)
------------------------------------------------------- 
To register for this training session 
------------------------------------------------------- 
Go to https://pearsononline.webex.com/pearsononline/k2/j.php?MTID=t2f91333528e1bb7257ccd92da7dd7390 and register. 
Once you are approved by the host, you will receive a confirmation email with instructions for joining the session. 
To view in other time zones or languages, please click the link 
https://pearsononline.webex.com/pearsononline/k2/j.php?MTID=t80256a7bb269c03291627c214a79a11a </t>
  </si>
  <si>
    <t>12:30 p.m. - 1:30 p.m.</t>
  </si>
  <si>
    <t xml:space="preserve">Topic: PER: Irregularities, Transfers, and Invalidations 
Host: ACT Aspire Webinar Training Team 
Date: Thursday, August 20, 2015
Time: 12:30 pm, Central Daylight Time (Chicago, GMT-05:00) 
------------------------------------------------------- 
To join this session
------------------------------------------------------- 
Go to https://pearsononline.webex.com/pearsononline/k2/j.php?MTID=t0f38e6c9e560dbbf8d26de0ad8d71b78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https://pearsononline.webex.com/pearsononline/k2/j.php?MTID=t2c5317073213c78d3d372040d7b64e82 </t>
  </si>
  <si>
    <t xml:space="preserve">Topic: PER: Irregularities, Transfers, and Invalidations 
Host: ACT Aspire Webinar Training Team 
Date: Thursday, August 27, 2015
Time: 12:30 pm, Central Daylight Time (Chicago, GMT-05:00) 
------------------------------------------------------- 
To join this session
------------------------------------------------------- 
Go to https://pearsononline.webex.com/pearsononline/k2/j.php?MTID=t0f38e6c9e560dbbf8d26de0ad8d71b78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https://pearsononline.webex.com/pearsononline/k2/j.php?MTID=t2c5317073213c78d3d372040d7b64e82 </t>
  </si>
  <si>
    <t xml:space="preserve">Topic: PER: Irregularities, Transfers, and Invalidations 
Host: ACT Aspire Webinar Training Team 
Date: Thursday, September 3, 2015
Time: 12:30 pm, Central Daylight Time (Chicago, GMT-05:00) 
------------------------------------------------------- 
To join this session
------------------------------------------------------- 
Go to https://pearsononline.webex.com/pearsononline/k2/j.php?MTID=t0f38e6c9e560dbbf8d26de0ad8d71b78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https://pearsononline.webex.com/pearsononline/k2/j.php?MTID=t2c5317073213c78d3d372040d7b64e82 </t>
  </si>
  <si>
    <t xml:space="preserve">Topic: PER: Irregularities, Transfers, and Invalidations 
Host: ACT Aspire Webinar Training Team 
Date: Friday, September 11, 2015
Time: 12:30 pm, Central Daylight Time (Chicago, GMT-05:00) 
------------------------------------------------------- 
To join this session
------------------------------------------------------- 
Go to https://pearsononline.webex.com/pearsononline/k2/j.php?MTID=t0f38e6c9e560dbbf8d26de0ad8d71b78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https://pearsononline.webex.com/pearsononline/k2/j.php?MTID=t2c5317073213c78d3d372040d7b64e82 </t>
  </si>
  <si>
    <t xml:space="preserve">Topic: PER: Irregularities, Transfers, and Invalidations 
Host: ACT Aspire Webinar Training Team 
Date: Thursday, September 17, 2015
Time: 12:30 pm, Central Daylight Time (Chicago, GMT-05:00) 
------------------------------------------------------- 
To join this session
------------------------------------------------------- 
Go to https://pearsononline.webex.com/pearsononline/k2/j.php?MTID=t0f38e6c9e560dbbf8d26de0ad8d71b78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https://pearsononline.webex.com/pearsononline/k2/j.php?MTID=t2c5317073213c78d3d372040d7b64e82 </t>
  </si>
  <si>
    <t xml:space="preserve">Topic: PER: Irregularities, Transfers, and Invalidations 
Host: ACT Aspire Webinar Training Team 
Date: Thursday, September 24, 2015
Time: 12:30 pm, Central Daylight Time (Chicago, GMT-05:00) 
------------------------------------------------------- 
To join this session
------------------------------------------------------- 
Go to https://pearsononline.webex.com/pearsononline/k2/j.php?MTID=t0f38e6c9e560dbbf8d26de0ad8d71b78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https://pearsononline.webex.com/pearsononline/k2/j.php?MTID=t2c5317073213c78d3d372040d7b64e82 </t>
  </si>
  <si>
    <t xml:space="preserve">Topic: PER: Irregularities, Transfers, and Invalidations 
Host: ACT Aspire Webinar Training Team 
Date: Thursday, October 1, 2015
Time: 12:30 pm, Central Daylight Time (Chicago, GMT-05:00) 
------------------------------------------------------- 
To join this session
------------------------------------------------------- 
Go to https://pearsononline.webex.com/pearsononline/k2/j.php?MTID=t0f38e6c9e560dbbf8d26de0ad8d71b78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https://pearsononline.webex.com/pearsononline/k2/j.php?MTID=t2c5317073213c78d3d372040d7b64e82 </t>
  </si>
  <si>
    <t xml:space="preserve">Topic: PER: Irregularities, Transfers, and Invalidations 
Host: ACT Aspire Webinar Training Team 
Date: Thursday, October 8, 2015
Time: 12:30 pm, Central Daylight Time (Chicago, GMT-05:00) 
------------------------------------------------------- 
To join this session
------------------------------------------------------- 
Go to https://pearsononline.webex.com/pearsononline/k2/j.php?MTID=t0f38e6c9e560dbbf8d26de0ad8d71b78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https://pearsononline.webex.com/pearsononline/k2/j.php?MTID=t2c5317073213c78d3d372040d7b64e82 </t>
  </si>
  <si>
    <t xml:space="preserve">Topic: PER: Irregularities, Transfers, and Invalidations 
Host: ACT Aspire Webinar Training Team 
Date: Friday, October 16, 2015
Time: 12:30 pm, Central Daylight Time (Chicago, GMT-05:00) 
------------------------------------------------------- 
To join this session
------------------------------------------------------- 
Go to https://pearsononline.webex.com/pearsononline/k2/j.php?MTID=t0f38e6c9e560dbbf8d26de0ad8d71b78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https://pearsononline.webex.com/pearsononline/k2/j.php?MTID=t2c5317073213c78d3d372040d7b64e82 </t>
  </si>
  <si>
    <t xml:space="preserve">Topic: PER: Irregularities, Transfers, and Invalidations 
Host: ACT Aspire Webinar Training Team 
Date: Thursday, October 22, 2015
Time: 12:30 pm, Central Daylight Time (Chicago, GMT-05:00) 
------------------------------------------------------- 
To join this session
------------------------------------------------------- 
Go to https://pearsononline.webex.com/pearsononline/k2/j.php?MTID=t0f38e6c9e560dbbf8d26de0ad8d71b78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https://pearsononline.webex.com/pearsononline/k2/j.php?MTID=t2c5317073213c78d3d372040d7b64e82 </t>
  </si>
  <si>
    <t xml:space="preserve">Topic: PER: Irregularities, Transfers, and Invalidations 
Host: ACT Aspire Webinar Training Team 
Date: Thursday, October 29, 2015
Time: 12:30 pm, Central Daylight Time (Chicago, GMT-05:00) 
------------------------------------------------------- 
To join this session
------------------------------------------------------- 
Go to https://pearsononline.webex.com/pearsononline/k2/j.php?MTID=t0f38e6c9e560dbbf8d26de0ad8d71b78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https://pearsononline.webex.com/pearsononline/k2/j.php?MTID=t2c5317073213c78d3d372040d7b64e82 </t>
  </si>
  <si>
    <t xml:space="preserve">Topic: PER: Irregularities, Transfers, and Invalidations 
Host: ACT Aspire Webinar Training Team 
Date: Thursday, November 5, 2015
Time: 12:30 pm, Central Standard Time (Chicago, GMT-06:00)
------------------------------------------------------- 
To join this session
------------------------------------------------------- 
Go to https://pearsononline.webex.com/pearsononline/k2/j.php?MTID=t0f38e6c9e560dbbf8d26de0ad8d71b78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https://pearsononline.webex.com/pearsononline/k2/j.php?MTID=t2c5317073213c78d3d372040d7b64e82 </t>
  </si>
  <si>
    <t xml:space="preserve">Topic: PER: Irregularities, Transfers, and Invalidations 
Host: ACT Aspire Webinar Training Team 
Date: Thursday, November 12, 2015
Time: 12:30 pm, Central Standard Time (Chicago, GMT-06:00)
------------------------------------------------------- 
To join this session
------------------------------------------------------- 
Go to https://pearsononline.webex.com/pearsononline/k2/j.php?MTID=t0f38e6c9e560dbbf8d26de0ad8d71b78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https://pearsononline.webex.com/pearsononline/k2/j.php?MTID=t2c5317073213c78d3d372040d7b64e82 </t>
  </si>
  <si>
    <t xml:space="preserve">Topic: PER: Irregularities, Transfers, and Invalidations 
Host: ACT Aspire Webinar Training Team 
Date: Thursday, November 19, 2015
Time: 12:30 pm, Central Standard Time (Chicago, GMT-06:00)
------------------------------------------------------- 
To join this session
------------------------------------------------------- 
Go to https://pearsononline.webex.com/pearsononline/k2/j.php?MTID=t0f38e6c9e560dbbf8d26de0ad8d71b78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https://pearsononline.webex.com/pearsononline/k2/j.php?MTID=t2c5317073213c78d3d372040d7b64e82 </t>
  </si>
  <si>
    <t xml:space="preserve">Topic: PER: Irregularities, Transfers, and Invalidations 
Host: ACT Aspire Webinar Training Team 
Date: Thursday, December 3, 2015
Time: 12:30 pm, Central Standard Time (Chicago, GMT-06:00)
------------------------------------------------------- 
To join this session
------------------------------------------------------- 
Go to https://pearsononline.webex.com/pearsononline/k2/j.php?MTID=t0f38e6c9e560dbbf8d26de0ad8d71b78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https://pearsononline.webex.com/pearsononline/k2/j.php?MTID=t2c5317073213c78d3d372040d7b64e82 </t>
  </si>
  <si>
    <t xml:space="preserve">Topic: PBT SUM RS: Room Supervisor Role and Responsibilities 
Host: ACT Aspire Webinar Training Team 
Date: Monday, November 23, 2015
------------------------------------------------------- 
To join this session
------------------------------------------------------- 
Go to https://pearsononline.webex.com/pearsononline/k2/j.php?MTID=ta017829a6c34123bcf20882d53b3a2b4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https://pearsononline.webex.com/pearsononline/k2/j.php?MTID=t979c09e335003c3c4677e527eaf65068 </t>
  </si>
  <si>
    <t xml:space="preserve"> Tuesday, November 24, 2015</t>
  </si>
  <si>
    <t xml:space="preserve">Topic: ALL: Management Reports, Widget Dashboard and Authortization Tickets 
Host: ACT Aspire Webinar Training Team 
Date:  Tuesday, November 24, 2015
------------------------------------------------------- 
To join this session
------------------------------------------------------- 
Go to https://pearsononline.webex.com/pearsononline/k2/j.php?MTID=t79e18c05c5e40c897abfb546266fcf81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https://pearsononline.webex.com/pearsononline/k2/j.php?MTID=t116e84995c0419892024afad9f1c105a </t>
  </si>
  <si>
    <t>Topic: CBT SUM: Irregularities, Transfers, Invalidations and Reinstatements
Host: ACT Aspire Webinar Training Team
Date: Tuesday, November 24, 2015
-------------------------------------------------------
To join this session
-------------------------------------------------------
Go to https://pearsononline.webex.com/pearsononline/k2/j.php?MTID=t16bad1ed25501bc5c18704133ee5f136 and register.
You will receive a confirmation email with instructions for joining the session. If you are registering at the time of or during the session, you will be able to join directly from your browser once you submit your registration.
To view in other time zones or languages, please click the link
https://pearsononline.webex.com/pearsononline/k2/j.php?MTID=t2e22f7909c47e010898e9fbfa7064019</t>
  </si>
  <si>
    <t>Date</t>
  </si>
  <si>
    <t>Time (CT)</t>
  </si>
  <si>
    <t>Duration in Hours</t>
  </si>
  <si>
    <t>During this training, Computer-based customers will learn the responsibilities of being a Room Supervisor. Room Supervisors are adults who will be administering the assessment (Step 11). The training will cover functionality within the ACT Aspire Portal, how students log into the test using Authorization Tickets, and review of key information in the CBT Room Supervisor Manual.</t>
  </si>
  <si>
    <t>During this training, Paper-based customers will learn the responsibilities of being a Room Supervisor. Room Supervisors are adults who will be administering the assessment (Step 9). The training will cover functionality within the ACT Aspire Portal, how to properly fill in students' answer document, and review of key information in the PBT Room Supervisor Manual.</t>
  </si>
  <si>
    <t>This training for Computer-based customers will cover how to document testing irregularities, how to transfer students to another school, how to document invalid tests, and how to reinstate students in the TestNav software. All of these functions occur within the ACT Aspire Portal.</t>
  </si>
  <si>
    <t>This training for Paper-based customers will cover how to document testing irregularities, how to transfer students to another school, how to document invalid tests, and how to reinstate a student if their first testing attempt had to be invalidated.</t>
  </si>
  <si>
    <t>This training will review how to print test session rosters, Personal Needs Profile (PNP) rosters, and testing irregularity reports from within the ACT Aspire Portal.  Participants will also learn how to access Widget reports in the ACT Aspire Portal to view real-time test session creation and if students have been added to test sessions.  Finally, Computer-Based customers will learn how to print student Authorization Tickets by school, test session, and for individual students (Step 9 for CBT customers).</t>
  </si>
  <si>
    <t xml:space="preserve">This session will provide an overview of the reports available in the ACT Aspire portal to users in the 
Administrator, Test Coordinator, and Educator role. Participants will learn how to navigate to state, 
district, school, educator/group, and student-level reports that summarize student performance into 
user-friendly analysis levels. The summary of data across reports ranges from subject proficiency by 
demographic or grade at the state or district level to current progress performance at the student level. 
Our professional development team will demonstrate how portal users can view this data dynamically in 
their web browser through onscreen filtering tools or generate static (PDF) reports that can be 
downloaded. The session will be interactive so participants will have opportunities to check their 
understanding with a live professional development team member.
NOTE: 
1. Report level access varies by user’s portal role (i.e., Administrator, Test Coordinator, or Educator).
2. This session does not cover how to interpret your data.  </t>
  </si>
  <si>
    <t xml:space="preserve"> November 24, 2015</t>
  </si>
  <si>
    <t xml:space="preserve">Thursday, November 12, 2015 </t>
  </si>
  <si>
    <t xml:space="preserve">Topic: PER: Accessing Your ACT Aspire Reports Interim and Classroom 
Host: ACT Aspire Webinar Training Team 
Date: Thursday, November 12, 2015
Time: 3:00 pm, Central Daylight Time (Chicago, GMT-05:00) 
------------------------------------------------------- 
To register for this training session 
------------------------------------------------------- 
Go to https://pearsononline.webex.com/pearsononline/k2/j.php?MTID=t2f91333528e1bb7257ccd92da7dd7390 and register. 
Once you are approved by the host, you will receive a confirmation email with instructions for joining the session. 
To view in other time zones or languages, please click the link 
https://pearsononline.webex.com/pearsononline/k2/j.php?MTID=t80256a7bb269c03291627c214a79a11a </t>
  </si>
  <si>
    <t>Short Date</t>
  </si>
  <si>
    <t>Start Time</t>
  </si>
  <si>
    <t>Column1</t>
  </si>
  <si>
    <t>Time (CT)7</t>
  </si>
  <si>
    <t>Facilitator</t>
  </si>
  <si>
    <t>Jennifer</t>
  </si>
  <si>
    <t>Rounds</t>
  </si>
  <si>
    <t>Susan</t>
  </si>
  <si>
    <t xml:space="preserve">JB </t>
  </si>
  <si>
    <t>JJ</t>
  </si>
  <si>
    <t>SF</t>
  </si>
  <si>
    <t>Running Total</t>
  </si>
  <si>
    <t xml:space="preserve">ALL: Management Reports, Widget Dashboard and  Authorization Tickets </t>
  </si>
  <si>
    <t>NEW: Student Data Upload</t>
  </si>
  <si>
    <t>10:00 a.m. - 10:45 a.m.</t>
  </si>
  <si>
    <t xml:space="preserve"> 8/13/15</t>
  </si>
  <si>
    <t xml:space="preserve"> 8/20/15</t>
  </si>
  <si>
    <t xml:space="preserve"> 8/27/15</t>
  </si>
  <si>
    <t>Topic(s)</t>
  </si>
  <si>
    <t>This vital training for computer-based users covers the technology setup necessary to prepare for delivery of the ACT Aspire assessment (Step 6). You will learn how to configure your environment, how to use ProctorCache and PreCache (Step 8), how to assess readiness with SystemCheck, and preview the student test delivery system (TestNav). The session also includes hardware and software requirements as well as information on using Chromebooks and iPads.</t>
  </si>
  <si>
    <t>1:00-2:00</t>
  </si>
  <si>
    <t>Registration Link:</t>
  </si>
  <si>
    <t>Time (CST)</t>
  </si>
  <si>
    <t xml:space="preserve">Register By Date *Need to register 1 hour prior to start of webinar
</t>
  </si>
  <si>
    <t>2:30-3:30</t>
  </si>
  <si>
    <t>Test Preparation</t>
  </si>
  <si>
    <t>Room Supervisor Roles: Periodic testing</t>
  </si>
  <si>
    <t>This training will cover how to invite other users into the Portal and upload your Student Data Upload File (SDU).  We will also demonstrate how to set up groups via the SDU file. This training will also provide instructions on how to add accommodations to a student’s Personal Needs Profile, how to create groups within the Portal, and participants will learn how to create single and multiple test sessions.</t>
  </si>
  <si>
    <t>https://pearsononline.webex.com/pearsononline/k2/j.php?MTID=tf61091cc979b344811cc5378b869f294</t>
  </si>
  <si>
    <t>https://pearsononline.webex.com/pearsononline/k2/j.php?MTID=ta9e854ff0ded7be23c9d4dc4728b684c</t>
  </si>
  <si>
    <t xml:space="preserve">https://pearsononline.webex.com/pearsononline/k2/j.php?MTID=t9c85f352189db35a6de4c6d7a99513df </t>
  </si>
  <si>
    <t>Summative Room Supervisor Roles: Online Testing</t>
  </si>
  <si>
    <t>https://pearsononline.webex.com/pearsononline/k2/j.php?MTID=td58a79e59719433bf1038e7bc22f30a4</t>
  </si>
  <si>
    <t>During this training, computer-based customers will learn the responsibilities of being a Room Supervisor. Room Supervisors are adults who will be administering the assessment. The training will cover functionality within the ACT Aspire Portal, how students log into the test using Authorization Tickets, how to document testing irregularities, and review of key information in the CBT Room Supervisor Manual.</t>
  </si>
  <si>
    <t>Technology Readiness</t>
  </si>
  <si>
    <t>https://pearsononline.webex.com/pearsononline/k2/j.php?MTID=t270ff778ef808a5bfda161ba13340aba</t>
  </si>
  <si>
    <t>Summative Room Supervisor Roles: Paper Testing</t>
  </si>
  <si>
    <t>https://pearsononline.webex.com/pearsononline/k2/j.php?MTID=t347dbc01963da9d408950ed07e3b98fb</t>
  </si>
  <si>
    <t>During this training, paper-based customers will learn the responsibilities of being a Room Supervisor. Room Supervisors are adults who will be administering the assessment. The training will cover functionality within the ACT Aspire Portal, how to properly fill in students’ answer documents, how to document testing irregularities, and review of key information in the PBT Room Supervisor Manual.</t>
  </si>
  <si>
    <t>https://pearsononline.webex.com/pearsononline/k2/j.php?MTID=t80a7a5688277c4d7809a533e96e4471b</t>
  </si>
  <si>
    <t>Thursday, October 19, 2017</t>
  </si>
  <si>
    <t>Friday, October 20, 2017</t>
  </si>
  <si>
    <t>https://pearsononline.webex.com/pearsononline/k2/j.php?MTID=ta7a10d39cf94b08d0b79c48fcd91c1db</t>
  </si>
  <si>
    <t>https://pearsononline.webex.com/pearsononline/k2/j.php?MTID=t85b2b69130f30db72cdfec9e4484a56d</t>
  </si>
  <si>
    <t>https://pearsononline.webex.com/pearsononline/k2/j.php?MTID=t0037058b96cfbcca7386bd56357a8d8c</t>
  </si>
  <si>
    <t>This training focuses on the tasks and responsibilities applicable to those who will be administering Interim and/or Classroom assessments, including how to document testing irregularities. The session will cover functionality within the ACT Aspire Portal and each phase of testing. This training also covers how to access the Periodic Interim and Classroom Score Reports within the ACT Aspire Portal.  Participants will also view samples of the various Periodic Score Reports.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</si>
</sst>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h:mm;@"/>
    <numFmt numFmtId="166" formatCode="[$-F800]dddd\,\ mmmm\ dd\,\ yyyy"/>
  </numFmts>
  <fonts count="26" x14ac:knownFonts="1">
    <font>
      <sz val="11"/>
      <color theme="1"/>
      <name val="Calibri"/>
      <family val="2"/>
      <scheme val="minor"/>
    </font>
    <font>
      <b/>
      <sz val="11"/>
      <color theme="1"/>
      <name val="Calibri"/>
      <family val="2"/>
      <scheme val="minor"/>
    </font>
    <font>
      <b/>
      <sz val="9"/>
      <color indexed="81"/>
      <name val="Tahoma"/>
      <family val="2"/>
    </font>
    <font>
      <sz val="9"/>
      <color indexed="81"/>
      <name val="Century Gothic"/>
      <family val="2"/>
    </font>
    <font>
      <sz val="9"/>
      <color indexed="81"/>
      <name val="Tahoma"/>
      <family val="2"/>
    </font>
    <font>
      <sz val="11"/>
      <color theme="0"/>
      <name val="Calibri"/>
      <family val="2"/>
      <scheme val="minor"/>
    </font>
    <font>
      <sz val="10.5"/>
      <color theme="1"/>
      <name val="Calibri"/>
      <family val="2"/>
      <scheme val="minor"/>
    </font>
    <font>
      <b/>
      <sz val="10.5"/>
      <color theme="1"/>
      <name val="Calibri"/>
      <family val="2"/>
      <scheme val="minor"/>
    </font>
    <font>
      <sz val="9"/>
      <color theme="1"/>
      <name val="Calibri"/>
      <family val="2"/>
      <scheme val="minor"/>
    </font>
    <font>
      <sz val="9"/>
      <color rgb="FFFF0000"/>
      <name val="Calibri"/>
      <family val="2"/>
      <scheme val="minor"/>
    </font>
    <font>
      <strike/>
      <sz val="9"/>
      <color rgb="FFFF0000"/>
      <name val="Calibri"/>
      <family val="2"/>
      <scheme val="minor"/>
    </font>
    <font>
      <strike/>
      <sz val="9"/>
      <color theme="1"/>
      <name val="Calibri"/>
      <family val="2"/>
      <scheme val="minor"/>
    </font>
    <font>
      <sz val="11"/>
      <name val="Calibri"/>
      <family val="2"/>
      <scheme val="minor"/>
    </font>
    <font>
      <b/>
      <sz val="11"/>
      <color theme="0"/>
      <name val="Calibri"/>
      <family val="2"/>
      <scheme val="minor"/>
    </font>
    <font>
      <b/>
      <sz val="11"/>
      <name val="Calibri"/>
      <family val="2"/>
      <scheme val="minor"/>
    </font>
    <font>
      <b/>
      <sz val="10"/>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9"/>
      <color rgb="FFFFFFFF"/>
      <name val="Arial"/>
      <family val="2"/>
    </font>
    <font>
      <sz val="11"/>
      <color rgb="FFFF0000"/>
      <name val="Calibri"/>
      <family val="2"/>
      <scheme val="minor"/>
    </font>
    <font>
      <b/>
      <sz val="10"/>
      <color theme="0"/>
      <name val="Calibri"/>
      <family val="2"/>
      <scheme val="minor"/>
    </font>
    <font>
      <sz val="12.1"/>
      <color rgb="FF000000"/>
      <name val="Calibri"/>
      <family val="2"/>
      <scheme val="minor"/>
    </font>
    <font>
      <b/>
      <sz val="12"/>
      <name val="Calibri"/>
      <family val="2"/>
      <scheme val="minor"/>
    </font>
    <font>
      <b/>
      <sz val="12"/>
      <color theme="1"/>
      <name val="Calibri"/>
      <family val="2"/>
      <scheme val="minor"/>
    </font>
    <font>
      <u/>
      <sz val="11"/>
      <color theme="10"/>
      <name val="Calibri"/>
      <family val="2"/>
      <scheme val="minor"/>
    </font>
  </fonts>
  <fills count="39">
    <fill>
      <patternFill patternType="none"/>
    </fill>
    <fill>
      <patternFill patternType="gray125"/>
    </fill>
    <fill>
      <patternFill patternType="solid">
        <fgColor rgb="FF00B050"/>
        <bgColor indexed="64"/>
      </patternFill>
    </fill>
    <fill>
      <patternFill patternType="solid">
        <fgColor rgb="FFB2B2B2"/>
        <bgColor indexed="64"/>
      </patternFill>
    </fill>
    <fill>
      <patternFill patternType="solid">
        <fgColor rgb="FFFFC0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7" tint="-0.24994659260841701"/>
        <bgColor indexed="64"/>
      </patternFill>
    </fill>
    <fill>
      <patternFill patternType="solid">
        <fgColor rgb="FFCCCCFF"/>
        <bgColor indexed="64"/>
      </patternFill>
    </fill>
    <fill>
      <patternFill patternType="solid">
        <fgColor rgb="FF9966FF"/>
        <bgColor indexed="64"/>
      </patternFill>
    </fill>
    <fill>
      <patternFill patternType="solid">
        <fgColor rgb="FF080808"/>
        <bgColor indexed="64"/>
      </patternFill>
    </fill>
    <fill>
      <patternFill patternType="solid">
        <fgColor theme="0"/>
        <bgColor indexed="64"/>
      </patternFill>
    </fill>
    <fill>
      <patternFill patternType="solid">
        <fgColor theme="0" tint="-0.249977111117893"/>
        <bgColor indexed="64"/>
      </patternFill>
    </fill>
    <fill>
      <patternFill patternType="solid">
        <fgColor theme="0"/>
        <bgColor theme="4" tint="0.79998168889431442"/>
      </patternFill>
    </fill>
    <fill>
      <patternFill patternType="solid">
        <fgColor rgb="FFCC00FF"/>
        <bgColor indexed="64"/>
      </patternFill>
    </fill>
    <fill>
      <patternFill patternType="solid">
        <fgColor rgb="FFC2FC96"/>
        <bgColor indexed="64"/>
      </patternFill>
    </fill>
    <fill>
      <patternFill patternType="solid">
        <fgColor rgb="FFFFFF00"/>
        <bgColor indexed="64"/>
      </patternFill>
    </fill>
    <fill>
      <patternFill patternType="solid">
        <fgColor rgb="FF3399FF"/>
        <bgColor theme="4" tint="0.79998168889431442"/>
      </patternFill>
    </fill>
    <fill>
      <patternFill patternType="solid">
        <fgColor rgb="FF3399FF"/>
        <bgColor indexed="64"/>
      </patternFill>
    </fill>
    <fill>
      <patternFill patternType="solid">
        <fgColor theme="5" tint="-0.249977111117893"/>
        <bgColor indexed="64"/>
      </patternFill>
    </fill>
    <fill>
      <patternFill patternType="solid">
        <fgColor rgb="FFFC8004"/>
        <bgColor indexed="64"/>
      </patternFill>
    </fill>
    <fill>
      <patternFill patternType="solid">
        <fgColor theme="9" tint="-0.249977111117893"/>
        <bgColor indexed="64"/>
      </patternFill>
    </fill>
    <fill>
      <patternFill patternType="solid">
        <fgColor theme="4" tint="0.79998168889431442"/>
        <bgColor theme="4" tint="0.79998168889431442"/>
      </patternFill>
    </fill>
    <fill>
      <patternFill patternType="solid">
        <fgColor theme="2"/>
        <bgColor indexed="64"/>
      </patternFill>
    </fill>
    <fill>
      <patternFill patternType="solid">
        <fgColor theme="4" tint="0.79998168889431442"/>
        <bgColor indexed="64"/>
      </patternFill>
    </fill>
    <fill>
      <patternFill patternType="solid">
        <fgColor theme="4" tint="-0.499984740745262"/>
        <bgColor indexed="64"/>
      </patternFill>
    </fill>
    <fill>
      <patternFill patternType="gray0625">
        <fgColor auto="1"/>
        <bgColor rgb="FFFF5050"/>
      </patternFill>
    </fill>
    <fill>
      <patternFill patternType="gray0625">
        <fgColor auto="1"/>
        <bgColor rgb="FFB2B2B2"/>
      </patternFill>
    </fill>
    <fill>
      <patternFill patternType="gray0625">
        <fgColor auto="1"/>
      </patternFill>
    </fill>
    <fill>
      <patternFill patternType="gray0625">
        <fgColor auto="1"/>
        <bgColor rgb="FF00B050"/>
      </patternFill>
    </fill>
    <fill>
      <patternFill patternType="gray0625">
        <bgColor rgb="FFFF5050"/>
      </patternFill>
    </fill>
    <fill>
      <patternFill patternType="solid">
        <fgColor rgb="FFDEEBF6"/>
        <bgColor indexed="64"/>
      </patternFill>
    </fill>
    <fill>
      <patternFill patternType="solid">
        <fgColor rgb="FFFFFFFF"/>
        <bgColor indexed="64"/>
      </patternFill>
    </fill>
    <fill>
      <patternFill patternType="solid">
        <fgColor theme="1" tint="0.499984740745262"/>
        <bgColor indexed="64"/>
      </patternFill>
    </fill>
    <fill>
      <patternFill patternType="solid">
        <fgColor theme="1" tint="0.499984740745262"/>
        <bgColor theme="4" tint="0.79998168889431442"/>
      </patternFill>
    </fill>
    <fill>
      <patternFill patternType="gray0625">
        <fgColor auto="1"/>
        <bgColor rgb="FFFFFF99"/>
      </patternFill>
    </fill>
    <fill>
      <patternFill patternType="solid">
        <fgColor theme="4"/>
        <bgColor theme="4"/>
      </patternFill>
    </fill>
    <fill>
      <patternFill patternType="solid">
        <fgColor rgb="FFFFFF00"/>
        <bgColor theme="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rgb="FFCCCCCC"/>
      </left>
      <right style="medium">
        <color rgb="FFCCCCCC"/>
      </right>
      <top style="medium">
        <color rgb="FFCCCCCC"/>
      </top>
      <bottom/>
      <diagonal/>
    </border>
    <border>
      <left/>
      <right style="medium">
        <color rgb="FFCCCCCC"/>
      </right>
      <top style="medium">
        <color rgb="FFCCCCCC"/>
      </top>
      <bottom/>
      <diagonal/>
    </border>
    <border>
      <left style="thin">
        <color theme="0"/>
      </left>
      <right style="thin">
        <color theme="0"/>
      </right>
      <top style="thin">
        <color theme="0"/>
      </top>
      <bottom style="thin">
        <color theme="0"/>
      </bottom>
      <diagonal/>
    </border>
    <border>
      <left/>
      <right style="thin">
        <color indexed="64"/>
      </right>
      <top style="thin">
        <color theme="4" tint="0.39997558519241921"/>
      </top>
      <bottom style="thin">
        <color indexed="64"/>
      </bottom>
      <diagonal/>
    </border>
    <border>
      <left/>
      <right/>
      <top style="thin">
        <color theme="4" tint="0.39997558519241921"/>
      </top>
      <bottom style="thin">
        <color theme="4" tint="0.39997558519241921"/>
      </bottom>
      <diagonal/>
    </border>
    <border>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theme="4" tint="0.39997558519241921"/>
      </bottom>
      <diagonal/>
    </border>
    <border>
      <left style="medium">
        <color rgb="FFCCCCCC"/>
      </left>
      <right style="medium">
        <color rgb="FFCCCCCC"/>
      </right>
      <top style="medium">
        <color rgb="FFCCCCCC"/>
      </top>
      <bottom style="medium">
        <color rgb="FFCCCCCC"/>
      </bottom>
      <diagonal/>
    </border>
    <border>
      <left style="thin">
        <color theme="0"/>
      </left>
      <right style="thin">
        <color theme="0"/>
      </right>
      <top style="thin">
        <color theme="0"/>
      </top>
      <bottom/>
      <diagonal/>
    </border>
    <border>
      <left style="thin">
        <color theme="4" tint="0.39997558519241921"/>
      </left>
      <right/>
      <top style="thin">
        <color theme="4" tint="0.39997558519241921"/>
      </top>
      <bottom style="thin">
        <color theme="4" tint="0.39997558519241921"/>
      </bottom>
      <diagonal/>
    </border>
    <border>
      <left/>
      <right/>
      <top style="double">
        <color theme="4"/>
      </top>
      <bottom style="thin">
        <color theme="4" tint="0.39997558519241921"/>
      </bottom>
      <diagonal/>
    </border>
    <border>
      <left style="thin">
        <color indexed="64"/>
      </left>
      <right/>
      <top style="double">
        <color theme="4"/>
      </top>
      <bottom style="thin">
        <color theme="4" tint="0.39997558519241921"/>
      </bottom>
      <diagonal/>
    </border>
    <border>
      <left style="thin">
        <color indexed="64"/>
      </left>
      <right/>
      <top style="thin">
        <color indexed="64"/>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indexed="64"/>
      </left>
      <right/>
      <top style="thin">
        <color theme="4" tint="0.39997558519241921"/>
      </top>
      <bottom/>
      <diagonal/>
    </border>
    <border>
      <left style="thin">
        <color indexed="64"/>
      </left>
      <right/>
      <top style="thin">
        <color indexed="64"/>
      </top>
      <bottom/>
      <diagonal/>
    </border>
    <border>
      <left/>
      <right/>
      <top style="thin">
        <color theme="0"/>
      </top>
      <bottom/>
      <diagonal/>
    </border>
    <border>
      <left style="thin">
        <color theme="4" tint="0.39997558519241921"/>
      </left>
      <right/>
      <top style="thin">
        <color theme="0"/>
      </top>
      <bottom/>
      <diagonal/>
    </border>
    <border>
      <left style="thin">
        <color theme="0"/>
      </left>
      <right/>
      <top style="thin">
        <color theme="4" tint="0.39997558519241921"/>
      </top>
      <bottom/>
      <diagonal/>
    </border>
    <border>
      <left style="thin">
        <color theme="0"/>
      </left>
      <right/>
      <top style="thin">
        <color theme="0"/>
      </top>
      <bottom/>
      <diagonal/>
    </border>
    <border>
      <left/>
      <right/>
      <top style="thin">
        <color indexed="64"/>
      </top>
      <bottom/>
      <diagonal/>
    </border>
    <border>
      <left style="thin">
        <color theme="4" tint="0.39997558519241921"/>
      </left>
      <right/>
      <top style="thin">
        <color indexed="64"/>
      </top>
      <bottom/>
      <diagonal/>
    </border>
  </borders>
  <cellStyleXfs count="2">
    <xf numFmtId="0" fontId="0" fillId="0" borderId="0"/>
    <xf numFmtId="0" fontId="25" fillId="0" borderId="0" applyNumberFormat="0" applyFill="0" applyBorder="0" applyAlignment="0" applyProtection="0"/>
  </cellStyleXfs>
  <cellXfs count="547">
    <xf numFmtId="0" fontId="0" fillId="0" borderId="0" xfId="0"/>
    <xf numFmtId="0" fontId="1" fillId="0" borderId="1" xfId="0" applyFont="1" applyBorder="1" applyAlignment="1">
      <alignment horizontal="left" vertical="top"/>
    </xf>
    <xf numFmtId="0" fontId="0" fillId="0" borderId="1" xfId="0" applyFont="1"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8" fillId="0" borderId="1" xfId="0" applyFont="1" applyBorder="1" applyAlignment="1">
      <alignment horizontal="left" vertical="top" wrapText="1"/>
    </xf>
    <xf numFmtId="0" fontId="0" fillId="0" borderId="0" xfId="0" applyAlignment="1">
      <alignment horizontal="left" vertical="top"/>
    </xf>
    <xf numFmtId="0" fontId="7" fillId="0" borderId="1" xfId="0" applyFont="1" applyBorder="1" applyAlignment="1">
      <alignment horizontal="left" vertical="top"/>
    </xf>
    <xf numFmtId="0" fontId="6" fillId="0" borderId="1" xfId="0" applyFont="1" applyBorder="1" applyAlignment="1">
      <alignment horizontal="left" vertical="top"/>
    </xf>
    <xf numFmtId="0" fontId="8"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9" fillId="0" borderId="1" xfId="0" applyFont="1" applyBorder="1" applyAlignment="1">
      <alignment horizontal="left" vertical="top" wrapText="1"/>
    </xf>
    <xf numFmtId="0" fontId="0" fillId="0" borderId="0" xfId="0" applyAlignment="1">
      <alignment horizontal="left" vertical="top" wrapText="1"/>
    </xf>
    <xf numFmtId="2" fontId="9" fillId="0" borderId="1" xfId="0"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1"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vertical="top" wrapText="1"/>
    </xf>
    <xf numFmtId="0" fontId="12" fillId="0" borderId="1" xfId="0" applyNumberFormat="1" applyFont="1" applyFill="1" applyBorder="1" applyAlignment="1" applyProtection="1">
      <alignment vertical="top" wrapText="1"/>
    </xf>
    <xf numFmtId="2" fontId="12" fillId="0" borderId="1" xfId="0" applyNumberFormat="1" applyFont="1" applyFill="1" applyBorder="1" applyAlignment="1">
      <alignment vertical="top" wrapText="1"/>
    </xf>
    <xf numFmtId="0" fontId="12" fillId="13" borderId="1" xfId="0" applyNumberFormat="1" applyFont="1" applyFill="1" applyBorder="1" applyAlignment="1" applyProtection="1">
      <alignment vertical="top" wrapText="1"/>
    </xf>
    <xf numFmtId="0" fontId="12" fillId="12" borderId="1" xfId="0" applyFont="1" applyFill="1" applyBorder="1" applyAlignment="1">
      <alignment horizontal="left" vertical="top" wrapText="1"/>
    </xf>
    <xf numFmtId="0" fontId="12" fillId="14" borderId="1" xfId="0" applyNumberFormat="1" applyFont="1" applyFill="1" applyBorder="1" applyAlignment="1">
      <alignment vertical="top" wrapText="1"/>
    </xf>
    <xf numFmtId="0" fontId="0" fillId="0" borderId="0" xfId="0" applyAlignment="1">
      <alignment vertical="top"/>
    </xf>
    <xf numFmtId="0" fontId="0" fillId="0" borderId="0" xfId="0" applyFont="1"/>
    <xf numFmtId="0" fontId="12" fillId="23" borderId="1" xfId="0" applyFont="1" applyFill="1" applyBorder="1" applyAlignment="1">
      <alignment vertical="top" wrapText="1"/>
    </xf>
    <xf numFmtId="0" fontId="12" fillId="23" borderId="1" xfId="0" applyNumberFormat="1" applyFont="1" applyFill="1" applyBorder="1" applyAlignment="1">
      <alignment vertical="top" wrapText="1"/>
    </xf>
    <xf numFmtId="0" fontId="12" fillId="0" borderId="1" xfId="0" applyNumberFormat="1" applyFont="1" applyBorder="1" applyAlignment="1">
      <alignment vertical="top" wrapText="1"/>
    </xf>
    <xf numFmtId="2" fontId="12" fillId="0" borderId="1" xfId="0" applyNumberFormat="1" applyFont="1" applyBorder="1" applyAlignment="1">
      <alignment vertical="top" wrapText="1"/>
    </xf>
    <xf numFmtId="0" fontId="1" fillId="24" borderId="7" xfId="0" applyFont="1" applyFill="1" applyBorder="1" applyAlignment="1">
      <alignment horizontal="center"/>
    </xf>
    <xf numFmtId="0" fontId="1" fillId="24" borderId="8" xfId="0" applyFont="1" applyFill="1" applyBorder="1" applyAlignment="1">
      <alignment horizontal="center"/>
    </xf>
    <xf numFmtId="0" fontId="12" fillId="23" borderId="4" xfId="0" applyFont="1" applyFill="1" applyBorder="1" applyAlignment="1">
      <alignment vertical="top" wrapText="1"/>
    </xf>
    <xf numFmtId="0" fontId="0" fillId="0" borderId="9" xfId="0" applyBorder="1"/>
    <xf numFmtId="0" fontId="0" fillId="0" borderId="4" xfId="0" applyBorder="1"/>
    <xf numFmtId="0" fontId="12" fillId="25" borderId="1" xfId="0" applyNumberFormat="1" applyFont="1" applyFill="1" applyBorder="1" applyAlignment="1">
      <alignment vertical="top" wrapText="1"/>
    </xf>
    <xf numFmtId="0" fontId="12" fillId="25" borderId="1" xfId="0" applyFont="1" applyFill="1" applyBorder="1" applyAlignment="1">
      <alignment vertical="top" wrapText="1"/>
    </xf>
    <xf numFmtId="0" fontId="12" fillId="0" borderId="1" xfId="0" applyNumberFormat="1" applyFont="1" applyFill="1" applyBorder="1" applyAlignment="1">
      <alignment vertical="top" wrapText="1"/>
    </xf>
    <xf numFmtId="0" fontId="1" fillId="24" borderId="10" xfId="0" applyFont="1" applyFill="1" applyBorder="1" applyAlignment="1">
      <alignment horizontal="center"/>
    </xf>
    <xf numFmtId="16" fontId="1" fillId="0" borderId="4" xfId="0" applyNumberFormat="1" applyFont="1" applyBorder="1" applyAlignment="1">
      <alignment horizontal="center" vertical="top" wrapText="1"/>
    </xf>
    <xf numFmtId="16" fontId="1" fillId="0" borderId="0" xfId="0" applyNumberFormat="1" applyFont="1" applyFill="1" applyAlignment="1">
      <alignment horizontal="center" vertical="top" wrapText="1"/>
    </xf>
    <xf numFmtId="0" fontId="1" fillId="0" borderId="0" xfId="0" applyFont="1" applyFill="1" applyAlignment="1">
      <alignment horizontal="center" vertical="top" wrapText="1"/>
    </xf>
    <xf numFmtId="0" fontId="16" fillId="3" borderId="1" xfId="0" applyFont="1" applyFill="1" applyBorder="1" applyAlignment="1">
      <alignment horizontal="left" vertical="top" wrapText="1"/>
    </xf>
    <xf numFmtId="0" fontId="17" fillId="5" borderId="1" xfId="0" applyFont="1" applyFill="1" applyBorder="1" applyAlignment="1">
      <alignment horizontal="left" vertical="top" wrapText="1"/>
    </xf>
    <xf numFmtId="0" fontId="0" fillId="3" borderId="1" xfId="0" applyFont="1" applyFill="1" applyBorder="1" applyAlignment="1">
      <alignment horizontal="center" vertical="top" wrapText="1"/>
    </xf>
    <xf numFmtId="0" fontId="0" fillId="0" borderId="0" xfId="0" applyFont="1" applyFill="1" applyAlignment="1">
      <alignment horizontal="center" vertical="top" wrapText="1"/>
    </xf>
    <xf numFmtId="0" fontId="16" fillId="6" borderId="1" xfId="0" applyFont="1" applyFill="1" applyBorder="1" applyAlignment="1">
      <alignment horizontal="left" vertical="top" wrapText="1"/>
    </xf>
    <xf numFmtId="0" fontId="0" fillId="6" borderId="1" xfId="0" applyFont="1" applyFill="1" applyBorder="1" applyAlignment="1">
      <alignment horizontal="center" vertical="top" wrapText="1"/>
    </xf>
    <xf numFmtId="2" fontId="0" fillId="7" borderId="2" xfId="0" applyNumberFormat="1" applyFont="1" applyFill="1" applyBorder="1" applyAlignment="1">
      <alignment horizontal="left" vertical="top" wrapText="1"/>
    </xf>
    <xf numFmtId="2" fontId="16" fillId="7" borderId="1" xfId="0" applyNumberFormat="1" applyFont="1" applyFill="1" applyBorder="1" applyAlignment="1">
      <alignment horizontal="left" vertical="top" wrapText="1"/>
    </xf>
    <xf numFmtId="2" fontId="16" fillId="3" borderId="1" xfId="0" applyNumberFormat="1" applyFont="1" applyFill="1" applyBorder="1" applyAlignment="1">
      <alignment horizontal="left" vertical="top" wrapText="1"/>
    </xf>
    <xf numFmtId="0" fontId="16" fillId="8" borderId="1" xfId="0" applyNumberFormat="1" applyFont="1" applyFill="1" applyBorder="1" applyAlignment="1" applyProtection="1">
      <alignment horizontal="left" vertical="top" wrapText="1"/>
    </xf>
    <xf numFmtId="0" fontId="16" fillId="3" borderId="1" xfId="0" applyNumberFormat="1" applyFont="1" applyFill="1" applyBorder="1" applyAlignment="1" applyProtection="1">
      <alignment horizontal="left" vertical="top" wrapText="1"/>
    </xf>
    <xf numFmtId="0" fontId="0" fillId="0" borderId="1" xfId="0" applyFont="1" applyBorder="1" applyAlignment="1">
      <alignment horizontal="center" vertical="top" wrapText="1"/>
    </xf>
    <xf numFmtId="0" fontId="16" fillId="20" borderId="1" xfId="0" applyNumberFormat="1" applyFont="1" applyFill="1" applyBorder="1" applyAlignment="1" applyProtection="1">
      <alignment horizontal="left" vertical="top" wrapText="1"/>
    </xf>
    <xf numFmtId="0" fontId="16" fillId="0" borderId="1" xfId="0" applyNumberFormat="1" applyFont="1" applyFill="1" applyBorder="1" applyAlignment="1" applyProtection="1">
      <alignment horizontal="left" vertical="top" wrapText="1"/>
    </xf>
    <xf numFmtId="0" fontId="0" fillId="0" borderId="1" xfId="0" applyFont="1" applyFill="1" applyBorder="1" applyAlignment="1">
      <alignment horizontal="center" vertical="top" wrapText="1"/>
    </xf>
    <xf numFmtId="0" fontId="0" fillId="20" borderId="0" xfId="0" applyFont="1" applyFill="1" applyAlignment="1">
      <alignment horizontal="center" vertical="top" wrapText="1"/>
    </xf>
    <xf numFmtId="0" fontId="18" fillId="3" borderId="1" xfId="0" applyFont="1" applyFill="1" applyBorder="1" applyAlignment="1">
      <alignment horizontal="left" vertical="top" wrapText="1"/>
    </xf>
    <xf numFmtId="0" fontId="18" fillId="16" borderId="1" xfId="0" applyNumberFormat="1" applyFont="1" applyFill="1" applyBorder="1" applyAlignment="1" applyProtection="1">
      <alignment horizontal="left" vertical="top" wrapText="1"/>
    </xf>
    <xf numFmtId="0" fontId="18" fillId="3" borderId="1" xfId="0" applyNumberFormat="1" applyFont="1" applyFill="1" applyBorder="1" applyAlignment="1" applyProtection="1">
      <alignment horizontal="left" vertical="top" wrapText="1"/>
    </xf>
    <xf numFmtId="0" fontId="12" fillId="0" borderId="1" xfId="0" applyFont="1" applyFill="1" applyBorder="1" applyAlignment="1">
      <alignment horizontal="center" vertical="top" wrapText="1"/>
    </xf>
    <xf numFmtId="0" fontId="12" fillId="0" borderId="0" xfId="0" applyFont="1" applyFill="1" applyAlignment="1">
      <alignment horizontal="center" vertical="top" wrapText="1"/>
    </xf>
    <xf numFmtId="0" fontId="18" fillId="21" borderId="1" xfId="0" applyNumberFormat="1" applyFont="1" applyFill="1" applyBorder="1" applyAlignment="1" applyProtection="1">
      <alignment horizontal="left" vertical="top" wrapText="1"/>
    </xf>
    <xf numFmtId="0" fontId="18" fillId="0" borderId="1" xfId="0" applyNumberFormat="1" applyFont="1" applyFill="1" applyBorder="1" applyAlignment="1" applyProtection="1">
      <alignment horizontal="left" vertical="top" wrapText="1"/>
    </xf>
    <xf numFmtId="0" fontId="16" fillId="22" borderId="1" xfId="0" applyNumberFormat="1" applyFont="1" applyFill="1" applyBorder="1" applyAlignment="1" applyProtection="1">
      <alignment horizontal="left" vertical="top" wrapText="1"/>
    </xf>
    <xf numFmtId="0" fontId="16" fillId="0" borderId="1" xfId="0" applyFont="1" applyFill="1" applyBorder="1" applyAlignment="1">
      <alignment horizontal="left" vertical="top" wrapText="1"/>
    </xf>
    <xf numFmtId="0" fontId="16" fillId="9" borderId="1" xfId="0" applyNumberFormat="1" applyFont="1" applyFill="1" applyBorder="1" applyAlignment="1" applyProtection="1">
      <alignment horizontal="left" vertical="top" wrapText="1"/>
    </xf>
    <xf numFmtId="0" fontId="16" fillId="15" borderId="1" xfId="0" applyNumberFormat="1" applyFont="1" applyFill="1" applyBorder="1" applyAlignment="1" applyProtection="1">
      <alignment horizontal="left" vertical="top" wrapText="1"/>
    </xf>
    <xf numFmtId="0" fontId="16" fillId="10" borderId="1" xfId="0" applyNumberFormat="1" applyFont="1" applyFill="1" applyBorder="1" applyAlignment="1" applyProtection="1">
      <alignment horizontal="left" vertical="top" wrapText="1"/>
    </xf>
    <xf numFmtId="0" fontId="16" fillId="0" borderId="1" xfId="0" applyFont="1" applyBorder="1" applyAlignment="1">
      <alignment horizontal="left" vertical="top" wrapText="1"/>
    </xf>
    <xf numFmtId="0" fontId="0" fillId="0" borderId="1" xfId="0" applyFont="1" applyBorder="1" applyAlignment="1">
      <alignment vertical="top" wrapText="1"/>
    </xf>
    <xf numFmtId="0" fontId="0" fillId="0" borderId="0" xfId="0" applyFont="1" applyAlignment="1">
      <alignment vertical="top" wrapText="1"/>
    </xf>
    <xf numFmtId="0" fontId="16" fillId="17" borderId="1" xfId="0" applyFont="1" applyFill="1" applyBorder="1" applyAlignment="1">
      <alignment horizontal="left" vertical="top" wrapText="1"/>
    </xf>
    <xf numFmtId="0" fontId="0" fillId="2" borderId="1" xfId="0" applyFont="1" applyFill="1" applyBorder="1" applyAlignment="1">
      <alignment vertical="top" wrapText="1"/>
    </xf>
    <xf numFmtId="0" fontId="0" fillId="3" borderId="1" xfId="0" applyFont="1" applyFill="1" applyBorder="1" applyAlignment="1">
      <alignment vertical="top" wrapText="1"/>
    </xf>
    <xf numFmtId="0" fontId="16" fillId="19" borderId="1" xfId="0" applyFont="1" applyFill="1" applyBorder="1" applyAlignment="1">
      <alignment horizontal="left" vertical="top" wrapText="1"/>
    </xf>
    <xf numFmtId="0" fontId="0" fillId="2" borderId="2" xfId="0" applyFont="1" applyFill="1" applyBorder="1" applyAlignment="1">
      <alignment vertical="top" wrapText="1"/>
    </xf>
    <xf numFmtId="0" fontId="16" fillId="2" borderId="1" xfId="0" applyFont="1" applyFill="1" applyBorder="1" applyAlignment="1">
      <alignment horizontal="left" vertical="top" wrapText="1"/>
    </xf>
    <xf numFmtId="0" fontId="5" fillId="11" borderId="2" xfId="0" applyFont="1" applyFill="1" applyBorder="1" applyAlignment="1">
      <alignment vertical="top" wrapText="1"/>
    </xf>
    <xf numFmtId="0" fontId="17" fillId="11" borderId="1" xfId="0" applyFont="1" applyFill="1" applyBorder="1" applyAlignment="1">
      <alignment horizontal="left" vertical="top" wrapText="1"/>
    </xf>
    <xf numFmtId="0" fontId="5" fillId="11" borderId="1" xfId="0" applyFont="1" applyFill="1" applyBorder="1" applyAlignment="1">
      <alignment vertical="top" wrapText="1"/>
    </xf>
    <xf numFmtId="0" fontId="5" fillId="3" borderId="1" xfId="0" applyFont="1" applyFill="1" applyBorder="1" applyAlignment="1">
      <alignment vertical="top" wrapText="1"/>
    </xf>
    <xf numFmtId="0" fontId="5" fillId="3" borderId="0" xfId="0" applyFont="1" applyFill="1" applyAlignment="1">
      <alignment vertical="top" wrapText="1"/>
    </xf>
    <xf numFmtId="0" fontId="5" fillId="3" borderId="3" xfId="0" applyFont="1" applyFill="1" applyBorder="1" applyAlignment="1">
      <alignment vertical="top" wrapText="1"/>
    </xf>
    <xf numFmtId="0" fontId="5" fillId="11" borderId="3" xfId="0" applyFont="1" applyFill="1" applyBorder="1" applyAlignment="1">
      <alignment vertical="top" wrapText="1"/>
    </xf>
    <xf numFmtId="0" fontId="5" fillId="11" borderId="0" xfId="0" applyFont="1" applyFill="1" applyAlignment="1">
      <alignment vertical="top" wrapText="1"/>
    </xf>
    <xf numFmtId="0" fontId="16" fillId="0" borderId="0" xfId="0" applyFont="1" applyAlignment="1">
      <alignment horizontal="left" vertical="top" wrapText="1"/>
    </xf>
    <xf numFmtId="0" fontId="0" fillId="0" borderId="0" xfId="0" applyFont="1" applyAlignment="1">
      <alignment horizontal="center" vertical="top" wrapText="1"/>
    </xf>
    <xf numFmtId="0" fontId="18" fillId="21" borderId="1" xfId="0" applyNumberFormat="1" applyFont="1" applyFill="1" applyBorder="1" applyAlignment="1">
      <alignment horizontal="left" vertical="top" wrapText="1"/>
    </xf>
    <xf numFmtId="16" fontId="1" fillId="0" borderId="5" xfId="0" applyNumberFormat="1" applyFont="1" applyFill="1" applyBorder="1" applyAlignment="1">
      <alignment horizontal="center" vertical="top" wrapText="1"/>
    </xf>
    <xf numFmtId="0" fontId="0" fillId="3" borderId="2" xfId="0" applyFont="1" applyFill="1" applyBorder="1" applyAlignment="1">
      <alignment horizontal="center" vertical="top" wrapText="1"/>
    </xf>
    <xf numFmtId="0" fontId="0" fillId="6" borderId="2" xfId="0" applyFont="1" applyFill="1" applyBorder="1" applyAlignment="1">
      <alignment horizontal="center" vertical="top" wrapText="1"/>
    </xf>
    <xf numFmtId="0" fontId="0" fillId="0" borderId="2" xfId="0" applyFont="1" applyBorder="1" applyAlignment="1">
      <alignment horizontal="center" vertical="top" wrapText="1"/>
    </xf>
    <xf numFmtId="0" fontId="0"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0" fillId="0" borderId="2" xfId="0" applyFont="1" applyBorder="1" applyAlignment="1">
      <alignment vertical="top" wrapText="1"/>
    </xf>
    <xf numFmtId="0" fontId="5" fillId="3" borderId="6" xfId="0" applyFont="1" applyFill="1" applyBorder="1" applyAlignment="1">
      <alignment vertical="top" wrapText="1"/>
    </xf>
    <xf numFmtId="16" fontId="15" fillId="0" borderId="1" xfId="0" applyNumberFormat="1" applyFont="1" applyBorder="1" applyAlignment="1">
      <alignment horizontal="left" vertical="top" wrapText="1"/>
    </xf>
    <xf numFmtId="16" fontId="15" fillId="4" borderId="1" xfId="0" applyNumberFormat="1" applyFont="1" applyFill="1" applyBorder="1" applyAlignment="1">
      <alignment horizontal="left" vertical="top" wrapText="1"/>
    </xf>
    <xf numFmtId="0" fontId="17" fillId="3" borderId="1" xfId="0" applyFont="1" applyFill="1" applyBorder="1" applyAlignment="1">
      <alignment horizontal="left" vertical="top" wrapText="1"/>
    </xf>
    <xf numFmtId="0" fontId="15" fillId="0" borderId="1" xfId="0" applyFont="1" applyBorder="1" applyAlignment="1">
      <alignment horizontal="left" vertical="top" wrapText="1"/>
    </xf>
    <xf numFmtId="2" fontId="15" fillId="0" borderId="1" xfId="0" applyNumberFormat="1" applyFont="1" applyBorder="1" applyAlignment="1">
      <alignment horizontal="right" vertical="top" wrapText="1"/>
    </xf>
    <xf numFmtId="2" fontId="17" fillId="5" borderId="1" xfId="0" applyNumberFormat="1" applyFont="1" applyFill="1" applyBorder="1" applyAlignment="1">
      <alignment horizontal="right" vertical="top" wrapText="1"/>
    </xf>
    <xf numFmtId="2" fontId="16" fillId="6" borderId="1" xfId="0" applyNumberFormat="1" applyFont="1" applyFill="1" applyBorder="1" applyAlignment="1">
      <alignment horizontal="right" vertical="top" wrapText="1"/>
    </xf>
    <xf numFmtId="2" fontId="16" fillId="7" borderId="1" xfId="0" applyNumberFormat="1" applyFont="1" applyFill="1" applyBorder="1" applyAlignment="1">
      <alignment horizontal="right" vertical="top" wrapText="1"/>
    </xf>
    <xf numFmtId="2" fontId="16" fillId="8" borderId="1" xfId="0" applyNumberFormat="1" applyFont="1" applyFill="1" applyBorder="1" applyAlignment="1" applyProtection="1">
      <alignment horizontal="right" vertical="top" wrapText="1"/>
    </xf>
    <xf numFmtId="2" fontId="16" fillId="20" borderId="1" xfId="0" applyNumberFormat="1" applyFont="1" applyFill="1" applyBorder="1" applyAlignment="1" applyProtection="1">
      <alignment horizontal="right" vertical="top" wrapText="1"/>
    </xf>
    <xf numFmtId="0" fontId="18" fillId="16" borderId="1" xfId="0" applyNumberFormat="1" applyFont="1" applyFill="1" applyBorder="1" applyAlignment="1" applyProtection="1">
      <alignment vertical="top" wrapText="1"/>
    </xf>
    <xf numFmtId="2" fontId="18" fillId="16" borderId="1" xfId="0" applyNumberFormat="1" applyFont="1" applyFill="1" applyBorder="1" applyAlignment="1" applyProtection="1">
      <alignment horizontal="right" vertical="top" wrapText="1"/>
    </xf>
    <xf numFmtId="2" fontId="18" fillId="21" borderId="1" xfId="0" applyNumberFormat="1" applyFont="1" applyFill="1" applyBorder="1" applyAlignment="1" applyProtection="1">
      <alignment horizontal="right" vertical="top" wrapText="1"/>
    </xf>
    <xf numFmtId="0" fontId="18" fillId="22" borderId="1" xfId="0" applyNumberFormat="1" applyFont="1" applyFill="1" applyBorder="1" applyAlignment="1">
      <alignment horizontal="left" vertical="top" wrapText="1"/>
    </xf>
    <xf numFmtId="2" fontId="16" fillId="22" borderId="1" xfId="0" applyNumberFormat="1" applyFont="1" applyFill="1" applyBorder="1" applyAlignment="1" applyProtection="1">
      <alignment horizontal="right" vertical="top" wrapText="1"/>
    </xf>
    <xf numFmtId="0" fontId="16" fillId="9" borderId="1" xfId="0" applyNumberFormat="1" applyFont="1" applyFill="1" applyBorder="1" applyAlignment="1" applyProtection="1">
      <alignment vertical="top" wrapText="1"/>
    </xf>
    <xf numFmtId="2" fontId="16" fillId="9" borderId="1" xfId="0" applyNumberFormat="1" applyFont="1" applyFill="1" applyBorder="1" applyAlignment="1" applyProtection="1">
      <alignment horizontal="right" vertical="top" wrapText="1"/>
    </xf>
    <xf numFmtId="0" fontId="18" fillId="15" borderId="1" xfId="0" applyNumberFormat="1" applyFont="1" applyFill="1" applyBorder="1" applyAlignment="1">
      <alignment vertical="top" wrapText="1"/>
    </xf>
    <xf numFmtId="2" fontId="16" fillId="15" borderId="1" xfId="0" applyNumberFormat="1" applyFont="1" applyFill="1" applyBorder="1" applyAlignment="1" applyProtection="1">
      <alignment horizontal="right" vertical="top" wrapText="1"/>
    </xf>
    <xf numFmtId="0" fontId="16" fillId="10" borderId="1" xfId="0" applyNumberFormat="1" applyFont="1" applyFill="1" applyBorder="1" applyAlignment="1" applyProtection="1">
      <alignment vertical="top" wrapText="1"/>
    </xf>
    <xf numFmtId="2" fontId="16" fillId="10" borderId="1" xfId="0" applyNumberFormat="1" applyFont="1" applyFill="1" applyBorder="1" applyAlignment="1" applyProtection="1">
      <alignment horizontal="right" vertical="top" wrapText="1"/>
    </xf>
    <xf numFmtId="0" fontId="18" fillId="17" borderId="1" xfId="0" applyFont="1" applyFill="1" applyBorder="1" applyAlignment="1">
      <alignment horizontal="left" vertical="top" wrapText="1"/>
    </xf>
    <xf numFmtId="2" fontId="16" fillId="17" borderId="1" xfId="0" applyNumberFormat="1" applyFont="1" applyFill="1" applyBorder="1" applyAlignment="1">
      <alignment horizontal="right" vertical="top" wrapText="1"/>
    </xf>
    <xf numFmtId="0" fontId="18" fillId="18" borderId="1" xfId="0" applyFont="1" applyFill="1" applyBorder="1" applyAlignment="1">
      <alignment vertical="top" wrapText="1"/>
    </xf>
    <xf numFmtId="2" fontId="16" fillId="19" borderId="1" xfId="0" applyNumberFormat="1" applyFont="1" applyFill="1" applyBorder="1" applyAlignment="1">
      <alignment horizontal="right" vertical="top" wrapText="1"/>
    </xf>
    <xf numFmtId="0" fontId="16" fillId="2" borderId="1" xfId="0" applyFont="1" applyFill="1" applyBorder="1" applyAlignment="1">
      <alignment vertical="top" wrapText="1"/>
    </xf>
    <xf numFmtId="2" fontId="16" fillId="2" borderId="1" xfId="0" applyNumberFormat="1" applyFont="1" applyFill="1" applyBorder="1" applyAlignment="1">
      <alignment horizontal="right" vertical="top" wrapText="1"/>
    </xf>
    <xf numFmtId="0" fontId="17" fillId="11" borderId="1" xfId="0" applyFont="1" applyFill="1" applyBorder="1" applyAlignment="1">
      <alignment vertical="top" wrapText="1"/>
    </xf>
    <xf numFmtId="2" fontId="17" fillId="11" borderId="1" xfId="0" applyNumberFormat="1" applyFont="1" applyFill="1" applyBorder="1" applyAlignment="1">
      <alignment horizontal="right" vertical="top" wrapText="1"/>
    </xf>
    <xf numFmtId="0" fontId="16" fillId="0" borderId="0" xfId="0" applyFont="1" applyAlignment="1">
      <alignment horizontal="right" vertical="top" wrapText="1"/>
    </xf>
    <xf numFmtId="0" fontId="0" fillId="0" borderId="0" xfId="0" applyAlignment="1">
      <alignment vertical="top"/>
    </xf>
    <xf numFmtId="0" fontId="0" fillId="6" borderId="2" xfId="0" applyFont="1" applyFill="1" applyBorder="1" applyAlignment="1">
      <alignment horizontal="left" vertical="top" wrapText="1"/>
    </xf>
    <xf numFmtId="0" fontId="0" fillId="0" borderId="0" xfId="0" applyAlignment="1">
      <alignment vertical="top" wrapText="1"/>
    </xf>
    <xf numFmtId="2" fontId="0" fillId="7" borderId="2" xfId="0" applyNumberFormat="1" applyFont="1" applyFill="1" applyBorder="1" applyAlignment="1">
      <alignment horizontal="center" vertical="top" wrapText="1"/>
    </xf>
    <xf numFmtId="0" fontId="19" fillId="26" borderId="11" xfId="0" applyFont="1" applyFill="1" applyBorder="1" applyAlignment="1">
      <alignment horizontal="center" vertical="top" wrapText="1"/>
    </xf>
    <xf numFmtId="0" fontId="19" fillId="26" borderId="12" xfId="0" applyFont="1" applyFill="1" applyBorder="1" applyAlignment="1">
      <alignment horizontal="center" vertical="top" wrapText="1"/>
    </xf>
    <xf numFmtId="0" fontId="0" fillId="6" borderId="1" xfId="0" applyFont="1" applyFill="1" applyBorder="1" applyAlignment="1">
      <alignment horizontal="left" vertical="top" wrapText="1"/>
    </xf>
    <xf numFmtId="0" fontId="16" fillId="8" borderId="1" xfId="0" applyNumberFormat="1" applyFont="1" applyFill="1" applyBorder="1" applyAlignment="1">
      <alignment horizontal="left" vertical="top" wrapText="1"/>
    </xf>
    <xf numFmtId="0" fontId="16" fillId="20" borderId="1" xfId="0" applyNumberFormat="1" applyFont="1" applyFill="1" applyBorder="1" applyAlignment="1">
      <alignment horizontal="left" vertical="top" wrapText="1"/>
    </xf>
    <xf numFmtId="0" fontId="18" fillId="16" borderId="1" xfId="0" applyNumberFormat="1" applyFont="1" applyFill="1" applyBorder="1" applyAlignment="1">
      <alignment vertical="top" wrapText="1"/>
    </xf>
    <xf numFmtId="0" fontId="17" fillId="11" borderId="13" xfId="0" applyFont="1" applyFill="1" applyBorder="1" applyAlignment="1">
      <alignment vertical="top" wrapText="1"/>
    </xf>
    <xf numFmtId="0" fontId="16" fillId="9" borderId="1" xfId="0" applyNumberFormat="1" applyFont="1" applyFill="1" applyBorder="1" applyAlignment="1">
      <alignment vertical="top" wrapText="1"/>
    </xf>
    <xf numFmtId="0" fontId="16" fillId="10" borderId="1" xfId="0" applyNumberFormat="1" applyFont="1" applyFill="1" applyBorder="1" applyAlignment="1">
      <alignment vertical="top" wrapText="1"/>
    </xf>
    <xf numFmtId="0" fontId="18" fillId="27" borderId="1" xfId="0" applyFont="1" applyFill="1" applyBorder="1" applyAlignment="1">
      <alignment horizontal="left" vertical="top" wrapText="1"/>
    </xf>
    <xf numFmtId="2" fontId="16" fillId="27" borderId="1" xfId="0" applyNumberFormat="1" applyFont="1" applyFill="1" applyBorder="1" applyAlignment="1" applyProtection="1">
      <alignment horizontal="right" vertical="top" wrapText="1"/>
    </xf>
    <xf numFmtId="0" fontId="16" fillId="28" borderId="1" xfId="0" applyFont="1" applyFill="1" applyBorder="1" applyAlignment="1">
      <alignment horizontal="left" vertical="top" wrapText="1"/>
    </xf>
    <xf numFmtId="0" fontId="16" fillId="28" borderId="1" xfId="0" applyNumberFormat="1" applyFont="1" applyFill="1" applyBorder="1" applyAlignment="1" applyProtection="1">
      <alignment horizontal="left" vertical="top" wrapText="1"/>
    </xf>
    <xf numFmtId="0" fontId="16" fillId="27" borderId="1" xfId="0" applyFont="1" applyFill="1" applyBorder="1" applyAlignment="1">
      <alignment horizontal="left" vertical="top" wrapText="1"/>
    </xf>
    <xf numFmtId="0" fontId="0" fillId="29" borderId="0" xfId="0" applyFont="1" applyFill="1" applyBorder="1" applyAlignment="1">
      <alignment vertical="top" wrapText="1"/>
    </xf>
    <xf numFmtId="0" fontId="0" fillId="29" borderId="0" xfId="0" applyFont="1" applyFill="1" applyAlignment="1">
      <alignment vertical="top" wrapText="1"/>
    </xf>
    <xf numFmtId="0" fontId="0" fillId="30" borderId="1" xfId="0" applyFont="1" applyFill="1" applyBorder="1" applyAlignment="1">
      <alignment vertical="top" wrapText="1"/>
    </xf>
    <xf numFmtId="0" fontId="0" fillId="28" borderId="1" xfId="0" applyFont="1" applyFill="1" applyBorder="1" applyAlignment="1">
      <alignment vertical="top" wrapText="1"/>
    </xf>
    <xf numFmtId="0" fontId="18" fillId="31" borderId="1" xfId="0" applyFont="1" applyFill="1" applyBorder="1" applyAlignment="1">
      <alignment horizontal="left" vertical="top" wrapText="1"/>
    </xf>
    <xf numFmtId="0" fontId="16" fillId="0" borderId="0" xfId="0" applyFont="1" applyFill="1" applyAlignment="1">
      <alignment horizontal="left" vertical="top" wrapText="1"/>
    </xf>
    <xf numFmtId="16" fontId="21" fillId="0" borderId="1" xfId="0" applyNumberFormat="1" applyFont="1" applyFill="1" applyBorder="1" applyAlignment="1">
      <alignment horizontal="left" vertical="top" wrapText="1"/>
    </xf>
    <xf numFmtId="16" fontId="13" fillId="0" borderId="14" xfId="0" applyNumberFormat="1" applyFont="1" applyFill="1" applyBorder="1" applyAlignment="1">
      <alignment horizontal="center" vertical="top" wrapText="1"/>
    </xf>
    <xf numFmtId="16" fontId="13" fillId="0" borderId="17" xfId="0" applyNumberFormat="1" applyFont="1" applyFill="1" applyBorder="1" applyAlignment="1">
      <alignment horizontal="center" vertical="top" wrapText="1"/>
    </xf>
    <xf numFmtId="0" fontId="17" fillId="0" borderId="1" xfId="0" applyFont="1" applyFill="1" applyBorder="1" applyAlignment="1">
      <alignment horizontal="left" vertical="top" wrapText="1"/>
    </xf>
    <xf numFmtId="2" fontId="16"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1" xfId="0" applyNumberFormat="1" applyFont="1" applyFill="1" applyBorder="1" applyAlignment="1">
      <alignment horizontal="left" vertical="top" wrapText="1"/>
    </xf>
    <xf numFmtId="0" fontId="0" fillId="0" borderId="2" xfId="0" applyFont="1" applyFill="1" applyBorder="1" applyAlignment="1">
      <alignment vertical="top" wrapText="1"/>
    </xf>
    <xf numFmtId="0" fontId="0" fillId="0" borderId="1" xfId="0" applyFont="1" applyFill="1" applyBorder="1" applyAlignment="1">
      <alignment vertical="top" wrapText="1"/>
    </xf>
    <xf numFmtId="0" fontId="0" fillId="0" borderId="15" xfId="0" applyFont="1" applyFill="1" applyBorder="1" applyAlignment="1">
      <alignment vertical="top" wrapText="1"/>
    </xf>
    <xf numFmtId="0" fontId="5" fillId="0" borderId="2" xfId="0" applyFont="1" applyFill="1" applyBorder="1" applyAlignment="1">
      <alignment vertical="top" wrapText="1"/>
    </xf>
    <xf numFmtId="0" fontId="5" fillId="0" borderId="1" xfId="0" applyFont="1" applyFill="1" applyBorder="1" applyAlignment="1">
      <alignment vertical="top" wrapText="1"/>
    </xf>
    <xf numFmtId="0" fontId="5" fillId="0" borderId="16" xfId="0" applyFont="1" applyFill="1" applyBorder="1" applyAlignment="1">
      <alignment vertical="top" wrapText="1"/>
    </xf>
    <xf numFmtId="0" fontId="5" fillId="0" borderId="18" xfId="0" applyFont="1" applyFill="1" applyBorder="1" applyAlignment="1">
      <alignment vertical="top" wrapText="1"/>
    </xf>
    <xf numFmtId="2" fontId="21" fillId="0" borderId="2" xfId="0" applyNumberFormat="1" applyFont="1" applyFill="1" applyBorder="1" applyAlignment="1">
      <alignment horizontal="right" vertical="top" wrapText="1"/>
    </xf>
    <xf numFmtId="2" fontId="17" fillId="0" borderId="2" xfId="0" applyNumberFormat="1" applyFont="1" applyFill="1" applyBorder="1" applyAlignment="1">
      <alignment horizontal="right" vertical="top" wrapText="1"/>
    </xf>
    <xf numFmtId="2" fontId="16" fillId="0" borderId="2" xfId="0" applyNumberFormat="1" applyFont="1" applyFill="1" applyBorder="1" applyAlignment="1">
      <alignment horizontal="right" vertical="top" wrapText="1"/>
    </xf>
    <xf numFmtId="2" fontId="18" fillId="0" borderId="2" xfId="0" applyNumberFormat="1" applyFont="1" applyFill="1" applyBorder="1" applyAlignment="1">
      <alignment horizontal="right" vertical="top" wrapText="1"/>
    </xf>
    <xf numFmtId="0" fontId="16"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2"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horizontal="left" vertical="top" wrapText="1"/>
    </xf>
    <xf numFmtId="0" fontId="18" fillId="0" borderId="0" xfId="0" applyNumberFormat="1" applyFont="1" applyFill="1" applyBorder="1" applyAlignment="1">
      <alignment vertical="top" wrapText="1"/>
    </xf>
    <xf numFmtId="0" fontId="18" fillId="0" borderId="0"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6" fillId="0" borderId="0" xfId="0" applyFont="1" applyBorder="1" applyAlignment="1">
      <alignment horizontal="left" vertical="top" wrapText="1"/>
    </xf>
    <xf numFmtId="0" fontId="0" fillId="0" borderId="15" xfId="0" applyFont="1" applyBorder="1" applyAlignment="1">
      <alignment vertical="top" wrapText="1"/>
    </xf>
    <xf numFmtId="0" fontId="22" fillId="32" borderId="19" xfId="0" applyFont="1" applyFill="1" applyBorder="1" applyAlignment="1">
      <alignment vertical="top" wrapText="1"/>
    </xf>
    <xf numFmtId="0" fontId="22" fillId="33" borderId="19" xfId="0" applyFont="1" applyFill="1" applyBorder="1" applyAlignment="1">
      <alignment vertical="top" wrapText="1"/>
    </xf>
    <xf numFmtId="2" fontId="0" fillId="7" borderId="1" xfId="0" applyNumberFormat="1" applyFont="1" applyFill="1" applyBorder="1" applyAlignment="1">
      <alignment horizontal="left" vertical="top" wrapText="1"/>
    </xf>
    <xf numFmtId="0" fontId="17" fillId="34" borderId="1" xfId="0" applyFont="1" applyFill="1" applyBorder="1" applyAlignment="1">
      <alignment vertical="top" wrapText="1"/>
    </xf>
    <xf numFmtId="2" fontId="17" fillId="34" borderId="1" xfId="0" applyNumberFormat="1" applyFont="1" applyFill="1" applyBorder="1" applyAlignment="1">
      <alignment horizontal="right" vertical="top" wrapText="1"/>
    </xf>
    <xf numFmtId="0" fontId="17" fillId="34" borderId="1" xfId="0" applyFont="1" applyFill="1" applyBorder="1" applyAlignment="1">
      <alignment horizontal="left" vertical="top" wrapText="1"/>
    </xf>
    <xf numFmtId="0" fontId="5" fillId="34" borderId="0" xfId="0" applyFont="1" applyFill="1" applyAlignment="1">
      <alignment vertical="top" wrapText="1"/>
    </xf>
    <xf numFmtId="0" fontId="5" fillId="34" borderId="0" xfId="0" applyFont="1" applyFill="1" applyAlignment="1">
      <alignment vertical="top"/>
    </xf>
    <xf numFmtId="0" fontId="5" fillId="35" borderId="15" xfId="0" applyFont="1" applyFill="1" applyBorder="1" applyAlignment="1">
      <alignment vertical="top" wrapText="1"/>
    </xf>
    <xf numFmtId="0" fontId="5" fillId="34" borderId="1" xfId="0" applyFont="1" applyFill="1" applyBorder="1" applyAlignment="1">
      <alignment vertical="top" wrapText="1"/>
    </xf>
    <xf numFmtId="0" fontId="5" fillId="34" borderId="1" xfId="0" applyFont="1" applyFill="1" applyBorder="1" applyAlignment="1">
      <alignment vertical="top"/>
    </xf>
    <xf numFmtId="0" fontId="5" fillId="35" borderId="1" xfId="0" applyFont="1" applyFill="1" applyBorder="1" applyAlignment="1">
      <alignment vertical="top" wrapText="1"/>
    </xf>
    <xf numFmtId="0" fontId="19" fillId="26" borderId="4" xfId="0" applyFont="1" applyFill="1" applyBorder="1" applyAlignment="1">
      <alignment horizontal="center" vertical="top" wrapText="1"/>
    </xf>
    <xf numFmtId="164" fontId="19" fillId="26" borderId="4" xfId="0" applyNumberFormat="1" applyFont="1" applyFill="1" applyBorder="1" applyAlignment="1">
      <alignment horizontal="center" vertical="top" wrapText="1"/>
    </xf>
    <xf numFmtId="0" fontId="16" fillId="20" borderId="13" xfId="0" applyNumberFormat="1" applyFont="1" applyFill="1" applyBorder="1" applyAlignment="1">
      <alignment horizontal="left" vertical="top" wrapText="1"/>
    </xf>
    <xf numFmtId="0" fontId="18" fillId="16" borderId="13" xfId="0" applyNumberFormat="1" applyFont="1" applyFill="1" applyBorder="1" applyAlignment="1">
      <alignment vertical="top" wrapText="1"/>
    </xf>
    <xf numFmtId="0" fontId="0" fillId="6" borderId="13" xfId="0" applyFont="1" applyFill="1" applyBorder="1" applyAlignment="1">
      <alignment horizontal="left" vertical="top" wrapText="1"/>
    </xf>
    <xf numFmtId="0" fontId="18" fillId="15" borderId="13" xfId="0" applyNumberFormat="1" applyFont="1" applyFill="1" applyBorder="1" applyAlignment="1">
      <alignment vertical="top" wrapText="1"/>
    </xf>
    <xf numFmtId="0" fontId="16" fillId="2" borderId="13" xfId="0" applyFont="1" applyFill="1" applyBorder="1" applyAlignment="1">
      <alignment vertical="top" wrapText="1"/>
    </xf>
    <xf numFmtId="0" fontId="16" fillId="8" borderId="13" xfId="0" applyNumberFormat="1" applyFont="1" applyFill="1" applyBorder="1" applyAlignment="1">
      <alignment horizontal="left" vertical="top" wrapText="1"/>
    </xf>
    <xf numFmtId="0" fontId="16" fillId="10" borderId="13" xfId="0" applyNumberFormat="1" applyFont="1" applyFill="1" applyBorder="1" applyAlignment="1">
      <alignment vertical="top" wrapText="1"/>
    </xf>
    <xf numFmtId="2" fontId="0" fillId="7" borderId="13" xfId="0" applyNumberFormat="1" applyFont="1" applyFill="1" applyBorder="1" applyAlignment="1">
      <alignment horizontal="left" vertical="top" wrapText="1"/>
    </xf>
    <xf numFmtId="0" fontId="16" fillId="9" borderId="13" xfId="0" applyNumberFormat="1" applyFont="1" applyFill="1" applyBorder="1" applyAlignment="1">
      <alignment vertical="top" wrapText="1"/>
    </xf>
    <xf numFmtId="0" fontId="18" fillId="18" borderId="13" xfId="0" applyFont="1" applyFill="1" applyBorder="1" applyAlignment="1">
      <alignment vertical="top" wrapText="1"/>
    </xf>
    <xf numFmtId="0" fontId="18" fillId="21" borderId="13" xfId="0" applyNumberFormat="1" applyFont="1" applyFill="1" applyBorder="1" applyAlignment="1">
      <alignment horizontal="left" vertical="top" wrapText="1"/>
    </xf>
    <xf numFmtId="0" fontId="18" fillId="22" borderId="13" xfId="0" applyNumberFormat="1" applyFont="1" applyFill="1" applyBorder="1" applyAlignment="1">
      <alignment horizontal="left" vertical="top" wrapText="1"/>
    </xf>
    <xf numFmtId="0" fontId="18" fillId="17" borderId="13" xfId="0" applyFont="1" applyFill="1" applyBorder="1" applyAlignment="1">
      <alignment horizontal="left" vertical="top" wrapText="1"/>
    </xf>
    <xf numFmtId="0" fontId="16" fillId="9" borderId="3" xfId="0" applyNumberFormat="1" applyFont="1" applyFill="1" applyBorder="1" applyAlignment="1">
      <alignment vertical="top" wrapText="1"/>
    </xf>
    <xf numFmtId="0" fontId="18" fillId="15" borderId="20" xfId="0" applyNumberFormat="1" applyFont="1" applyFill="1" applyBorder="1" applyAlignment="1">
      <alignment vertical="top" wrapText="1"/>
    </xf>
    <xf numFmtId="0" fontId="0" fillId="6" borderId="13" xfId="0" applyFont="1" applyFill="1" applyBorder="1" applyAlignment="1">
      <alignment horizontal="center" vertical="top" wrapText="1"/>
    </xf>
    <xf numFmtId="165" fontId="19" fillId="26" borderId="4" xfId="0" applyNumberFormat="1" applyFont="1" applyFill="1" applyBorder="1" applyAlignment="1">
      <alignment horizontal="center" vertical="top" wrapText="1"/>
    </xf>
    <xf numFmtId="164" fontId="17" fillId="11" borderId="1" xfId="0" applyNumberFormat="1" applyFont="1" applyFill="1" applyBorder="1" applyAlignment="1">
      <alignment horizontal="center" vertical="top" wrapText="1"/>
    </xf>
    <xf numFmtId="165" fontId="17" fillId="11" borderId="1" xfId="0" applyNumberFormat="1" applyFont="1" applyFill="1" applyBorder="1" applyAlignment="1">
      <alignment horizontal="center" vertical="top" wrapText="1"/>
    </xf>
    <xf numFmtId="164" fontId="0" fillId="6" borderId="1" xfId="0" applyNumberFormat="1" applyFont="1" applyFill="1" applyBorder="1" applyAlignment="1">
      <alignment horizontal="center" vertical="top" wrapText="1"/>
    </xf>
    <xf numFmtId="165" fontId="0" fillId="6" borderId="1" xfId="0" applyNumberFormat="1" applyFont="1" applyFill="1" applyBorder="1" applyAlignment="1">
      <alignment horizontal="center" vertical="top" wrapText="1"/>
    </xf>
    <xf numFmtId="164" fontId="0" fillId="7" borderId="1" xfId="0" applyNumberFormat="1" applyFont="1" applyFill="1" applyBorder="1" applyAlignment="1">
      <alignment horizontal="center" vertical="top" wrapText="1"/>
    </xf>
    <xf numFmtId="165" fontId="0" fillId="7" borderId="1" xfId="0" applyNumberFormat="1" applyFont="1" applyFill="1" applyBorder="1" applyAlignment="1">
      <alignment horizontal="center" vertical="top" wrapText="1"/>
    </xf>
    <xf numFmtId="164" fontId="16" fillId="8" borderId="1" xfId="0" applyNumberFormat="1" applyFont="1" applyFill="1" applyBorder="1" applyAlignment="1">
      <alignment horizontal="center" vertical="top" wrapText="1"/>
    </xf>
    <xf numFmtId="165" fontId="16" fillId="8" borderId="1" xfId="0" applyNumberFormat="1" applyFont="1" applyFill="1" applyBorder="1" applyAlignment="1">
      <alignment horizontal="center" vertical="top" wrapText="1"/>
    </xf>
    <xf numFmtId="164" fontId="5" fillId="34" borderId="1" xfId="0" applyNumberFormat="1" applyFont="1" applyFill="1" applyBorder="1" applyAlignment="1">
      <alignment horizontal="center" vertical="top" wrapText="1"/>
    </xf>
    <xf numFmtId="165" fontId="5" fillId="34" borderId="1" xfId="0" applyNumberFormat="1" applyFont="1" applyFill="1" applyBorder="1" applyAlignment="1">
      <alignment horizontal="center" vertical="top"/>
    </xf>
    <xf numFmtId="164" fontId="16" fillId="20" borderId="1" xfId="0" applyNumberFormat="1" applyFont="1" applyFill="1" applyBorder="1" applyAlignment="1">
      <alignment horizontal="center" vertical="top" wrapText="1"/>
    </xf>
    <xf numFmtId="165" fontId="16" fillId="20" borderId="1" xfId="0" applyNumberFormat="1" applyFont="1" applyFill="1" applyBorder="1" applyAlignment="1">
      <alignment horizontal="center" vertical="top" wrapText="1"/>
    </xf>
    <xf numFmtId="164" fontId="16" fillId="9" borderId="1" xfId="0" applyNumberFormat="1" applyFont="1" applyFill="1" applyBorder="1" applyAlignment="1">
      <alignment horizontal="center" vertical="top" wrapText="1"/>
    </xf>
    <xf numFmtId="165" fontId="16" fillId="9" borderId="1" xfId="0" applyNumberFormat="1" applyFont="1" applyFill="1" applyBorder="1" applyAlignment="1">
      <alignment horizontal="center" vertical="top" wrapText="1"/>
    </xf>
    <xf numFmtId="164" fontId="18" fillId="16" borderId="1" xfId="0" applyNumberFormat="1" applyFont="1" applyFill="1" applyBorder="1" applyAlignment="1">
      <alignment horizontal="center" vertical="top" wrapText="1"/>
    </xf>
    <xf numFmtId="165" fontId="18" fillId="16" borderId="1" xfId="0" applyNumberFormat="1" applyFont="1" applyFill="1" applyBorder="1" applyAlignment="1">
      <alignment horizontal="center" vertical="top" wrapText="1"/>
    </xf>
    <xf numFmtId="164" fontId="18" fillId="18" borderId="1" xfId="0" applyNumberFormat="1" applyFont="1" applyFill="1" applyBorder="1" applyAlignment="1">
      <alignment horizontal="center" vertical="top" wrapText="1"/>
    </xf>
    <xf numFmtId="165" fontId="18" fillId="18" borderId="1" xfId="0" applyNumberFormat="1" applyFont="1" applyFill="1" applyBorder="1" applyAlignment="1">
      <alignment horizontal="center" vertical="top" wrapText="1"/>
    </xf>
    <xf numFmtId="164" fontId="18" fillId="17" borderId="1" xfId="0" applyNumberFormat="1" applyFont="1" applyFill="1" applyBorder="1" applyAlignment="1">
      <alignment horizontal="center" vertical="top" wrapText="1"/>
    </xf>
    <xf numFmtId="165" fontId="18" fillId="17" borderId="1" xfId="0" applyNumberFormat="1" applyFont="1" applyFill="1" applyBorder="1" applyAlignment="1">
      <alignment horizontal="center" vertical="top" wrapText="1"/>
    </xf>
    <xf numFmtId="164" fontId="16" fillId="2" borderId="1" xfId="0" applyNumberFormat="1" applyFont="1" applyFill="1" applyBorder="1" applyAlignment="1">
      <alignment horizontal="center" vertical="top" wrapText="1"/>
    </xf>
    <xf numFmtId="165" fontId="16" fillId="2" borderId="1" xfId="0" applyNumberFormat="1" applyFont="1" applyFill="1" applyBorder="1" applyAlignment="1">
      <alignment horizontal="center" vertical="top" wrapText="1"/>
    </xf>
    <xf numFmtId="164" fontId="18" fillId="15" borderId="1" xfId="0" applyNumberFormat="1" applyFont="1" applyFill="1" applyBorder="1" applyAlignment="1">
      <alignment horizontal="center" vertical="top" wrapText="1"/>
    </xf>
    <xf numFmtId="165" fontId="18" fillId="15" borderId="1" xfId="0" applyNumberFormat="1" applyFont="1" applyFill="1" applyBorder="1" applyAlignment="1">
      <alignment horizontal="center" vertical="top" wrapText="1"/>
    </xf>
    <xf numFmtId="164" fontId="16" fillId="10" borderId="1" xfId="0" applyNumberFormat="1" applyFont="1" applyFill="1" applyBorder="1" applyAlignment="1">
      <alignment horizontal="center" vertical="top" wrapText="1"/>
    </xf>
    <xf numFmtId="165" fontId="16" fillId="10" borderId="1" xfId="0" applyNumberFormat="1" applyFont="1" applyFill="1" applyBorder="1" applyAlignment="1">
      <alignment horizontal="center" vertical="top" wrapText="1"/>
    </xf>
    <xf numFmtId="164" fontId="18" fillId="21" borderId="1" xfId="0" applyNumberFormat="1" applyFont="1" applyFill="1" applyBorder="1" applyAlignment="1">
      <alignment horizontal="center" vertical="top" wrapText="1"/>
    </xf>
    <xf numFmtId="165" fontId="18" fillId="21" borderId="1" xfId="0" applyNumberFormat="1" applyFont="1" applyFill="1" applyBorder="1" applyAlignment="1">
      <alignment horizontal="center" vertical="top" wrapText="1"/>
    </xf>
    <xf numFmtId="164" fontId="18" fillId="22" borderId="1" xfId="0" applyNumberFormat="1" applyFont="1" applyFill="1" applyBorder="1" applyAlignment="1">
      <alignment horizontal="center" vertical="top" wrapText="1"/>
    </xf>
    <xf numFmtId="165" fontId="18" fillId="22" borderId="1" xfId="0" applyNumberFormat="1" applyFont="1" applyFill="1" applyBorder="1" applyAlignment="1">
      <alignment horizontal="center" vertical="top" wrapText="1"/>
    </xf>
    <xf numFmtId="164" fontId="16" fillId="8" borderId="13" xfId="0" applyNumberFormat="1" applyFont="1" applyFill="1" applyBorder="1" applyAlignment="1">
      <alignment horizontal="center" vertical="top" wrapText="1"/>
    </xf>
    <xf numFmtId="165" fontId="16" fillId="8" borderId="13" xfId="0" applyNumberFormat="1" applyFont="1" applyFill="1" applyBorder="1" applyAlignment="1">
      <alignment horizontal="center" vertical="top" wrapText="1"/>
    </xf>
    <xf numFmtId="164" fontId="16" fillId="20" borderId="13" xfId="0" applyNumberFormat="1" applyFont="1" applyFill="1" applyBorder="1" applyAlignment="1">
      <alignment horizontal="center" vertical="top" wrapText="1"/>
    </xf>
    <xf numFmtId="165" fontId="16" fillId="20" borderId="13" xfId="0" applyNumberFormat="1" applyFont="1" applyFill="1" applyBorder="1" applyAlignment="1">
      <alignment horizontal="center" vertical="top" wrapText="1"/>
    </xf>
    <xf numFmtId="164" fontId="18" fillId="21" borderId="13" xfId="0" applyNumberFormat="1" applyFont="1" applyFill="1" applyBorder="1" applyAlignment="1">
      <alignment horizontal="center" vertical="top" wrapText="1"/>
    </xf>
    <xf numFmtId="165" fontId="18" fillId="21" borderId="13" xfId="0" applyNumberFormat="1" applyFont="1" applyFill="1" applyBorder="1" applyAlignment="1">
      <alignment horizontal="center" vertical="top" wrapText="1"/>
    </xf>
    <xf numFmtId="164" fontId="16" fillId="9" borderId="13" xfId="0" applyNumberFormat="1" applyFont="1" applyFill="1" applyBorder="1" applyAlignment="1">
      <alignment horizontal="center" vertical="top" wrapText="1"/>
    </xf>
    <xf numFmtId="165" fontId="16" fillId="9" borderId="13" xfId="0" applyNumberFormat="1" applyFont="1" applyFill="1" applyBorder="1" applyAlignment="1">
      <alignment horizontal="center" vertical="top" wrapText="1"/>
    </xf>
    <xf numFmtId="164" fontId="18" fillId="16" borderId="13" xfId="0" applyNumberFormat="1" applyFont="1" applyFill="1" applyBorder="1" applyAlignment="1">
      <alignment horizontal="center" vertical="top" wrapText="1"/>
    </xf>
    <xf numFmtId="165" fontId="18" fillId="16" borderId="13" xfId="0" applyNumberFormat="1" applyFont="1" applyFill="1" applyBorder="1" applyAlignment="1">
      <alignment horizontal="center" vertical="top" wrapText="1"/>
    </xf>
    <xf numFmtId="164" fontId="18" fillId="15" borderId="13" xfId="0" applyNumberFormat="1" applyFont="1" applyFill="1" applyBorder="1" applyAlignment="1">
      <alignment horizontal="center" vertical="top" wrapText="1"/>
    </xf>
    <xf numFmtId="165" fontId="18" fillId="15" borderId="13" xfId="0" applyNumberFormat="1" applyFont="1" applyFill="1" applyBorder="1" applyAlignment="1">
      <alignment horizontal="center" vertical="top" wrapText="1"/>
    </xf>
    <xf numFmtId="164" fontId="18" fillId="18" borderId="13" xfId="0" applyNumberFormat="1" applyFont="1" applyFill="1" applyBorder="1" applyAlignment="1">
      <alignment horizontal="center" vertical="top" wrapText="1"/>
    </xf>
    <xf numFmtId="165" fontId="18" fillId="18" borderId="13" xfId="0" applyNumberFormat="1" applyFont="1" applyFill="1" applyBorder="1" applyAlignment="1">
      <alignment horizontal="center" vertical="top" wrapText="1"/>
    </xf>
    <xf numFmtId="164" fontId="18" fillId="22" borderId="13" xfId="0" applyNumberFormat="1" applyFont="1" applyFill="1" applyBorder="1" applyAlignment="1">
      <alignment horizontal="center" vertical="top" wrapText="1"/>
    </xf>
    <xf numFmtId="165" fontId="18" fillId="22" borderId="13" xfId="0" applyNumberFormat="1" applyFont="1" applyFill="1" applyBorder="1" applyAlignment="1">
      <alignment horizontal="center" vertical="top" wrapText="1"/>
    </xf>
    <xf numFmtId="164" fontId="16" fillId="10" borderId="13" xfId="0" applyNumberFormat="1" applyFont="1" applyFill="1" applyBorder="1" applyAlignment="1">
      <alignment horizontal="center" vertical="top" wrapText="1"/>
    </xf>
    <xf numFmtId="165" fontId="16" fillId="10" borderId="13" xfId="0" applyNumberFormat="1" applyFont="1" applyFill="1" applyBorder="1" applyAlignment="1">
      <alignment horizontal="center" vertical="top" wrapText="1"/>
    </xf>
    <xf numFmtId="164" fontId="18" fillId="17" borderId="13" xfId="0" applyNumberFormat="1" applyFont="1" applyFill="1" applyBorder="1" applyAlignment="1">
      <alignment horizontal="center" vertical="top" wrapText="1"/>
    </xf>
    <xf numFmtId="165" fontId="18" fillId="17" borderId="13" xfId="0" applyNumberFormat="1" applyFont="1" applyFill="1" applyBorder="1" applyAlignment="1">
      <alignment horizontal="center" vertical="top" wrapText="1"/>
    </xf>
    <xf numFmtId="164" fontId="16" fillId="2" borderId="13" xfId="0" applyNumberFormat="1" applyFont="1" applyFill="1" applyBorder="1" applyAlignment="1">
      <alignment horizontal="center" vertical="top" wrapText="1"/>
    </xf>
    <xf numFmtId="165" fontId="16" fillId="2" borderId="13" xfId="0" applyNumberFormat="1" applyFont="1" applyFill="1" applyBorder="1" applyAlignment="1">
      <alignment horizontal="center" vertical="top" wrapText="1"/>
    </xf>
    <xf numFmtId="164" fontId="0" fillId="6" borderId="13" xfId="0" applyNumberFormat="1" applyFont="1" applyFill="1" applyBorder="1" applyAlignment="1">
      <alignment horizontal="center" vertical="top" wrapText="1"/>
    </xf>
    <xf numFmtId="165" fontId="0" fillId="6" borderId="13" xfId="0" applyNumberFormat="1" applyFont="1" applyFill="1" applyBorder="1" applyAlignment="1">
      <alignment horizontal="center" vertical="top" wrapText="1"/>
    </xf>
    <xf numFmtId="164" fontId="0" fillId="7" borderId="13" xfId="0" applyNumberFormat="1" applyFont="1" applyFill="1" applyBorder="1" applyAlignment="1">
      <alignment horizontal="center" vertical="top" wrapText="1"/>
    </xf>
    <xf numFmtId="165" fontId="0" fillId="7" borderId="13" xfId="0" applyNumberFormat="1" applyFont="1" applyFill="1" applyBorder="1" applyAlignment="1">
      <alignment horizontal="center" vertical="top" wrapText="1"/>
    </xf>
    <xf numFmtId="164" fontId="18" fillId="15" borderId="20" xfId="0" applyNumberFormat="1" applyFont="1" applyFill="1" applyBorder="1" applyAlignment="1">
      <alignment horizontal="center" vertical="top" wrapText="1"/>
    </xf>
    <xf numFmtId="165" fontId="18" fillId="15" borderId="20" xfId="0" applyNumberFormat="1" applyFont="1" applyFill="1" applyBorder="1" applyAlignment="1">
      <alignment horizontal="center" vertical="top" wrapText="1"/>
    </xf>
    <xf numFmtId="164" fontId="16" fillId="9" borderId="3" xfId="0" applyNumberFormat="1" applyFont="1" applyFill="1" applyBorder="1" applyAlignment="1">
      <alignment horizontal="center" vertical="top" wrapText="1"/>
    </xf>
    <xf numFmtId="165" fontId="16" fillId="9" borderId="3" xfId="0" applyNumberFormat="1" applyFont="1" applyFill="1" applyBorder="1" applyAlignment="1">
      <alignment horizontal="center" vertical="top" wrapText="1"/>
    </xf>
    <xf numFmtId="0" fontId="0" fillId="0" borderId="0" xfId="0" applyAlignment="1">
      <alignment horizontal="center"/>
    </xf>
    <xf numFmtId="165" fontId="0" fillId="0" borderId="0" xfId="0" applyNumberFormat="1" applyAlignment="1">
      <alignment horizontal="center"/>
    </xf>
    <xf numFmtId="0" fontId="0" fillId="0" borderId="0" xfId="0" applyFont="1" applyAlignment="1">
      <alignment vertical="center"/>
    </xf>
    <xf numFmtId="0" fontId="0" fillId="0" borderId="0" xfId="0" applyFont="1" applyFill="1" applyAlignment="1">
      <alignment vertical="center"/>
    </xf>
    <xf numFmtId="0" fontId="24" fillId="0" borderId="0" xfId="0" applyFont="1" applyFill="1" applyAlignment="1">
      <alignment vertical="center"/>
    </xf>
    <xf numFmtId="165" fontId="14" fillId="0" borderId="18" xfId="0" applyNumberFormat="1" applyFont="1" applyFill="1" applyBorder="1" applyAlignment="1">
      <alignment vertical="center" wrapText="1"/>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3" xfId="0" applyFont="1" applyFill="1" applyBorder="1" applyAlignment="1">
      <alignment vertical="center"/>
    </xf>
    <xf numFmtId="0" fontId="14" fillId="0" borderId="24" xfId="0" applyNumberFormat="1" applyFont="1" applyFill="1" applyBorder="1" applyAlignment="1">
      <alignment horizontal="center" vertical="center" wrapText="1"/>
    </xf>
    <xf numFmtId="0" fontId="14" fillId="0" borderId="24" xfId="0" applyNumberFormat="1" applyFont="1" applyFill="1" applyBorder="1" applyAlignment="1">
      <alignment horizontal="left" vertical="center" wrapText="1"/>
    </xf>
    <xf numFmtId="164" fontId="14" fillId="0" borderId="24" xfId="0" applyNumberFormat="1" applyFont="1" applyFill="1" applyBorder="1" applyAlignment="1">
      <alignment horizontal="center" vertical="center" wrapText="1"/>
    </xf>
    <xf numFmtId="0" fontId="14" fillId="0" borderId="24" xfId="0" applyNumberFormat="1" applyFont="1" applyFill="1" applyBorder="1" applyAlignment="1">
      <alignment vertical="center" wrapText="1"/>
    </xf>
    <xf numFmtId="165" fontId="12" fillId="2" borderId="3" xfId="0" applyNumberFormat="1" applyFont="1" applyFill="1" applyBorder="1" applyAlignment="1">
      <alignment vertical="center" wrapText="1"/>
    </xf>
    <xf numFmtId="0" fontId="12" fillId="13" borderId="27" xfId="0" applyFont="1" applyFill="1" applyBorder="1" applyAlignment="1">
      <alignment vertical="center"/>
    </xf>
    <xf numFmtId="0" fontId="12" fillId="2" borderId="28" xfId="0" applyFont="1" applyFill="1" applyBorder="1" applyAlignment="1">
      <alignment horizontal="center" vertical="center" wrapText="1"/>
    </xf>
    <xf numFmtId="0" fontId="12" fillId="2" borderId="28" xfId="0" applyFont="1" applyFill="1" applyBorder="1" applyAlignment="1">
      <alignment horizontal="left" vertical="center" wrapText="1"/>
    </xf>
    <xf numFmtId="164" fontId="12" fillId="2" borderId="28" xfId="0" applyNumberFormat="1" applyFont="1" applyFill="1" applyBorder="1" applyAlignment="1">
      <alignment horizontal="center" vertical="center" wrapText="1"/>
    </xf>
    <xf numFmtId="0" fontId="12" fillId="2" borderId="28" xfId="0" applyFont="1" applyFill="1" applyBorder="1" applyAlignment="1">
      <alignment vertical="center" wrapText="1"/>
    </xf>
    <xf numFmtId="165" fontId="12" fillId="18" borderId="3" xfId="0" applyNumberFormat="1" applyFont="1" applyFill="1" applyBorder="1" applyAlignment="1">
      <alignment vertical="center" wrapText="1"/>
    </xf>
    <xf numFmtId="0" fontId="12" fillId="18" borderId="28" xfId="0" applyFont="1" applyFill="1" applyBorder="1" applyAlignment="1">
      <alignment horizontal="center" vertical="center" wrapText="1"/>
    </xf>
    <xf numFmtId="0" fontId="12" fillId="18" borderId="28" xfId="0" applyFont="1" applyFill="1" applyBorder="1" applyAlignment="1">
      <alignment horizontal="left" vertical="center" wrapText="1"/>
    </xf>
    <xf numFmtId="164" fontId="12" fillId="18" borderId="28" xfId="0" applyNumberFormat="1" applyFont="1" applyFill="1" applyBorder="1" applyAlignment="1">
      <alignment horizontal="center" vertical="center" wrapText="1"/>
    </xf>
    <xf numFmtId="0" fontId="12" fillId="18" borderId="28" xfId="0" applyFont="1" applyFill="1" applyBorder="1" applyAlignment="1">
      <alignment vertical="center" wrapText="1"/>
    </xf>
    <xf numFmtId="165" fontId="12" fillId="17" borderId="3" xfId="0" applyNumberFormat="1" applyFont="1" applyFill="1" applyBorder="1" applyAlignment="1">
      <alignment horizontal="left" vertical="center" wrapText="1"/>
    </xf>
    <xf numFmtId="0" fontId="12" fillId="17" borderId="28" xfId="0" applyFont="1" applyFill="1" applyBorder="1" applyAlignment="1">
      <alignment horizontal="center" vertical="center" wrapText="1"/>
    </xf>
    <xf numFmtId="0" fontId="12" fillId="17" borderId="28" xfId="0" applyFont="1" applyFill="1" applyBorder="1" applyAlignment="1">
      <alignment horizontal="left" vertical="center" wrapText="1"/>
    </xf>
    <xf numFmtId="164" fontId="12" fillId="17" borderId="28" xfId="0" applyNumberFormat="1" applyFont="1" applyFill="1" applyBorder="1" applyAlignment="1">
      <alignment horizontal="center" vertical="center" wrapText="1"/>
    </xf>
    <xf numFmtId="0" fontId="24" fillId="0" borderId="0" xfId="0" applyFont="1" applyFill="1" applyAlignment="1">
      <alignment horizontal="center" vertical="center"/>
    </xf>
    <xf numFmtId="165" fontId="23" fillId="0" borderId="3" xfId="0" applyNumberFormat="1" applyFont="1" applyFill="1" applyBorder="1" applyAlignment="1">
      <alignment vertical="center" wrapText="1"/>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27" xfId="0" applyFont="1" applyFill="1" applyBorder="1" applyAlignment="1">
      <alignment vertical="center"/>
    </xf>
    <xf numFmtId="0" fontId="23" fillId="0" borderId="28" xfId="0" applyNumberFormat="1" applyFont="1" applyFill="1" applyBorder="1" applyAlignment="1">
      <alignment horizontal="center" vertical="center" wrapText="1"/>
    </xf>
    <xf numFmtId="0" fontId="23" fillId="0" borderId="28" xfId="0" applyNumberFormat="1" applyFont="1" applyFill="1" applyBorder="1" applyAlignment="1">
      <alignment horizontal="left" vertical="center" wrapText="1"/>
    </xf>
    <xf numFmtId="164" fontId="23" fillId="0" borderId="28" xfId="0" applyNumberFormat="1" applyFont="1" applyFill="1" applyBorder="1" applyAlignment="1">
      <alignment horizontal="center" vertical="center" wrapText="1"/>
    </xf>
    <xf numFmtId="0" fontId="23" fillId="0" borderId="28" xfId="0" applyNumberFormat="1" applyFont="1" applyFill="1" applyBorder="1" applyAlignment="1">
      <alignment vertical="center" wrapText="1"/>
    </xf>
    <xf numFmtId="165" fontId="12" fillId="10" borderId="3" xfId="0" applyNumberFormat="1" applyFont="1" applyFill="1" applyBorder="1" applyAlignment="1">
      <alignment vertical="center" wrapText="1"/>
    </xf>
    <xf numFmtId="0" fontId="12" fillId="10" borderId="28" xfId="0" applyNumberFormat="1" applyFont="1" applyFill="1" applyBorder="1" applyAlignment="1">
      <alignment horizontal="center" vertical="center" wrapText="1"/>
    </xf>
    <xf numFmtId="0" fontId="12" fillId="10" borderId="28" xfId="0" applyNumberFormat="1" applyFont="1" applyFill="1" applyBorder="1" applyAlignment="1">
      <alignment horizontal="left" vertical="center" wrapText="1"/>
    </xf>
    <xf numFmtId="164" fontId="12" fillId="10" borderId="28" xfId="0" applyNumberFormat="1" applyFont="1" applyFill="1" applyBorder="1" applyAlignment="1">
      <alignment horizontal="center" vertical="center" wrapText="1"/>
    </xf>
    <xf numFmtId="0" fontId="12" fillId="10" borderId="28" xfId="0" applyNumberFormat="1" applyFont="1" applyFill="1" applyBorder="1" applyAlignment="1">
      <alignment vertical="center" wrapText="1"/>
    </xf>
    <xf numFmtId="165" fontId="12" fillId="21" borderId="3" xfId="0" applyNumberFormat="1" applyFont="1" applyFill="1" applyBorder="1" applyAlignment="1">
      <alignment horizontal="left" vertical="center" wrapText="1"/>
    </xf>
    <xf numFmtId="0" fontId="12" fillId="21" borderId="28" xfId="0" applyNumberFormat="1" applyFont="1" applyFill="1" applyBorder="1" applyAlignment="1">
      <alignment horizontal="center" vertical="center" wrapText="1"/>
    </xf>
    <xf numFmtId="0" fontId="12" fillId="21" borderId="28" xfId="0" applyNumberFormat="1" applyFont="1" applyFill="1" applyBorder="1" applyAlignment="1">
      <alignment horizontal="left" vertical="center" wrapText="1"/>
    </xf>
    <xf numFmtId="164" fontId="12" fillId="21" borderId="28" xfId="0" applyNumberFormat="1" applyFont="1" applyFill="1" applyBorder="1" applyAlignment="1">
      <alignment horizontal="center" vertical="center" wrapText="1"/>
    </xf>
    <xf numFmtId="165" fontId="12" fillId="22" borderId="3" xfId="0" applyNumberFormat="1" applyFont="1" applyFill="1" applyBorder="1" applyAlignment="1">
      <alignment horizontal="left" vertical="center" wrapText="1"/>
    </xf>
    <xf numFmtId="0" fontId="12" fillId="22" borderId="28" xfId="0" applyNumberFormat="1" applyFont="1" applyFill="1" applyBorder="1" applyAlignment="1">
      <alignment horizontal="center" vertical="center" wrapText="1"/>
    </xf>
    <xf numFmtId="0" fontId="12" fillId="22" borderId="28" xfId="0" applyNumberFormat="1" applyFont="1" applyFill="1" applyBorder="1" applyAlignment="1">
      <alignment horizontal="left" vertical="center" wrapText="1"/>
    </xf>
    <xf numFmtId="164" fontId="12" fillId="22" borderId="28" xfId="0" applyNumberFormat="1" applyFont="1" applyFill="1" applyBorder="1" applyAlignment="1">
      <alignment horizontal="center" vertical="center" wrapText="1"/>
    </xf>
    <xf numFmtId="165" fontId="12" fillId="9" borderId="3" xfId="0" applyNumberFormat="1" applyFont="1" applyFill="1" applyBorder="1" applyAlignment="1">
      <alignment vertical="center" wrapText="1"/>
    </xf>
    <xf numFmtId="0" fontId="12" fillId="9" borderId="28" xfId="0" applyNumberFormat="1" applyFont="1" applyFill="1" applyBorder="1" applyAlignment="1">
      <alignment horizontal="center" vertical="center" wrapText="1"/>
    </xf>
    <xf numFmtId="0" fontId="12" fillId="9" borderId="28" xfId="0" applyNumberFormat="1" applyFont="1" applyFill="1" applyBorder="1" applyAlignment="1">
      <alignment horizontal="left" vertical="center" wrapText="1"/>
    </xf>
    <xf numFmtId="164" fontId="12" fillId="9" borderId="28" xfId="0" applyNumberFormat="1" applyFont="1" applyFill="1" applyBorder="1" applyAlignment="1">
      <alignment horizontal="center" vertical="center" wrapText="1"/>
    </xf>
    <xf numFmtId="0" fontId="12" fillId="9" borderId="28" xfId="0" applyNumberFormat="1" applyFont="1" applyFill="1" applyBorder="1" applyAlignment="1">
      <alignment vertical="center" wrapText="1"/>
    </xf>
    <xf numFmtId="165" fontId="12" fillId="16" borderId="3" xfId="0" applyNumberFormat="1" applyFont="1" applyFill="1" applyBorder="1" applyAlignment="1">
      <alignment vertical="center" wrapText="1"/>
    </xf>
    <xf numFmtId="0" fontId="12" fillId="16" borderId="28" xfId="0" applyNumberFormat="1" applyFont="1" applyFill="1" applyBorder="1" applyAlignment="1">
      <alignment horizontal="center" vertical="center" wrapText="1"/>
    </xf>
    <xf numFmtId="0" fontId="12" fillId="16" borderId="28" xfId="0" applyNumberFormat="1" applyFont="1" applyFill="1" applyBorder="1" applyAlignment="1">
      <alignment horizontal="left" vertical="center" wrapText="1"/>
    </xf>
    <xf numFmtId="164" fontId="12" fillId="16" borderId="28" xfId="0" applyNumberFormat="1" applyFont="1" applyFill="1" applyBorder="1" applyAlignment="1">
      <alignment horizontal="center" vertical="center" wrapText="1"/>
    </xf>
    <xf numFmtId="0" fontId="12" fillId="16" borderId="28" xfId="0" applyNumberFormat="1" applyFont="1" applyFill="1" applyBorder="1" applyAlignment="1">
      <alignment vertical="center" wrapText="1"/>
    </xf>
    <xf numFmtId="165" fontId="12" fillId="15" borderId="3" xfId="0" applyNumberFormat="1" applyFont="1" applyFill="1" applyBorder="1" applyAlignment="1">
      <alignment vertical="center" wrapText="1"/>
    </xf>
    <xf numFmtId="0" fontId="12" fillId="15" borderId="28" xfId="0" applyNumberFormat="1" applyFont="1" applyFill="1" applyBorder="1" applyAlignment="1">
      <alignment horizontal="center" vertical="center" wrapText="1"/>
    </xf>
    <xf numFmtId="0" fontId="12" fillId="15" borderId="28" xfId="0" applyNumberFormat="1" applyFont="1" applyFill="1" applyBorder="1" applyAlignment="1">
      <alignment horizontal="left" vertical="center" wrapText="1"/>
    </xf>
    <xf numFmtId="164" fontId="12" fillId="15" borderId="28" xfId="0" applyNumberFormat="1" applyFont="1" applyFill="1" applyBorder="1" applyAlignment="1">
      <alignment horizontal="center" vertical="center" wrapText="1"/>
    </xf>
    <xf numFmtId="0" fontId="12" fillId="15" borderId="28" xfId="0" applyNumberFormat="1" applyFont="1" applyFill="1" applyBorder="1" applyAlignment="1">
      <alignment vertical="center" wrapText="1"/>
    </xf>
    <xf numFmtId="165" fontId="12" fillId="6" borderId="3" xfId="0" applyNumberFormat="1" applyFont="1" applyFill="1" applyBorder="1" applyAlignment="1">
      <alignment horizontal="left" vertical="center" wrapText="1"/>
    </xf>
    <xf numFmtId="0" fontId="12" fillId="6" borderId="28" xfId="0" applyFont="1" applyFill="1" applyBorder="1" applyAlignment="1">
      <alignment horizontal="center" vertical="center" wrapText="1"/>
    </xf>
    <xf numFmtId="0" fontId="12" fillId="6" borderId="28" xfId="0" applyFont="1" applyFill="1" applyBorder="1" applyAlignment="1">
      <alignment horizontal="left" vertical="center" wrapText="1"/>
    </xf>
    <xf numFmtId="164" fontId="12" fillId="6" borderId="28" xfId="0" applyNumberFormat="1" applyFont="1" applyFill="1" applyBorder="1" applyAlignment="1">
      <alignment horizontal="center" vertical="center" wrapText="1"/>
    </xf>
    <xf numFmtId="165" fontId="12" fillId="17" borderId="26" xfId="0" applyNumberFormat="1" applyFont="1" applyFill="1" applyBorder="1" applyAlignment="1">
      <alignment horizontal="left" vertical="center" wrapText="1"/>
    </xf>
    <xf numFmtId="0" fontId="12" fillId="13" borderId="26" xfId="0" applyFont="1" applyFill="1" applyBorder="1" applyAlignment="1">
      <alignment vertical="center"/>
    </xf>
    <xf numFmtId="0" fontId="12" fillId="17" borderId="26" xfId="0" applyFont="1" applyFill="1" applyBorder="1" applyAlignment="1">
      <alignment horizontal="center" vertical="center" wrapText="1"/>
    </xf>
    <xf numFmtId="0" fontId="12" fillId="17" borderId="26" xfId="0" applyFont="1" applyFill="1" applyBorder="1" applyAlignment="1">
      <alignment horizontal="left" vertical="center" wrapText="1"/>
    </xf>
    <xf numFmtId="164" fontId="12" fillId="17" borderId="26" xfId="0" applyNumberFormat="1" applyFont="1" applyFill="1" applyBorder="1" applyAlignment="1">
      <alignment horizontal="center" vertical="center" wrapText="1"/>
    </xf>
    <xf numFmtId="0" fontId="12" fillId="17" borderId="25" xfId="0" applyFont="1" applyFill="1" applyBorder="1" applyAlignment="1">
      <alignment horizontal="left" vertical="center" wrapText="1"/>
    </xf>
    <xf numFmtId="165" fontId="12" fillId="10" borderId="26" xfId="0" applyNumberFormat="1" applyFont="1" applyFill="1" applyBorder="1" applyAlignment="1">
      <alignment vertical="center" wrapText="1"/>
    </xf>
    <xf numFmtId="0" fontId="12" fillId="10" borderId="26" xfId="0" applyNumberFormat="1" applyFont="1" applyFill="1" applyBorder="1" applyAlignment="1">
      <alignment horizontal="center" vertical="center" wrapText="1"/>
    </xf>
    <xf numFmtId="0" fontId="12" fillId="10" borderId="26" xfId="0" applyNumberFormat="1" applyFont="1" applyFill="1" applyBorder="1" applyAlignment="1">
      <alignment horizontal="left" vertical="center" wrapText="1"/>
    </xf>
    <xf numFmtId="164" fontId="12" fillId="10" borderId="26" xfId="0" applyNumberFormat="1" applyFont="1" applyFill="1" applyBorder="1" applyAlignment="1">
      <alignment horizontal="center" vertical="center" wrapText="1"/>
    </xf>
    <xf numFmtId="0" fontId="12" fillId="10" borderId="25" xfId="0" applyNumberFormat="1" applyFont="1" applyFill="1" applyBorder="1" applyAlignment="1">
      <alignment vertical="center" wrapText="1"/>
    </xf>
    <xf numFmtId="165" fontId="12" fillId="22" borderId="26" xfId="0" applyNumberFormat="1" applyFont="1" applyFill="1" applyBorder="1" applyAlignment="1">
      <alignment horizontal="left" vertical="center" wrapText="1"/>
    </xf>
    <xf numFmtId="0" fontId="12" fillId="22" borderId="26" xfId="0" applyNumberFormat="1" applyFont="1" applyFill="1" applyBorder="1" applyAlignment="1">
      <alignment horizontal="center" vertical="center" wrapText="1"/>
    </xf>
    <xf numFmtId="0" fontId="12" fillId="22" borderId="26" xfId="0" applyNumberFormat="1" applyFont="1" applyFill="1" applyBorder="1" applyAlignment="1">
      <alignment horizontal="left" vertical="center" wrapText="1"/>
    </xf>
    <xf numFmtId="164" fontId="12" fillId="22" borderId="26" xfId="0" applyNumberFormat="1" applyFont="1" applyFill="1" applyBorder="1" applyAlignment="1">
      <alignment horizontal="center" vertical="center" wrapText="1"/>
    </xf>
    <xf numFmtId="0" fontId="12" fillId="22" borderId="25" xfId="0" applyNumberFormat="1" applyFont="1" applyFill="1" applyBorder="1" applyAlignment="1">
      <alignment horizontal="left" vertical="center" wrapText="1"/>
    </xf>
    <xf numFmtId="165" fontId="12" fillId="15" borderId="26" xfId="0" applyNumberFormat="1" applyFont="1" applyFill="1" applyBorder="1" applyAlignment="1">
      <alignment vertical="center" wrapText="1"/>
    </xf>
    <xf numFmtId="0" fontId="12" fillId="15" borderId="26" xfId="0" applyNumberFormat="1" applyFont="1" applyFill="1" applyBorder="1" applyAlignment="1">
      <alignment horizontal="center" vertical="center" wrapText="1"/>
    </xf>
    <xf numFmtId="0" fontId="12" fillId="15" borderId="26" xfId="0" applyNumberFormat="1" applyFont="1" applyFill="1" applyBorder="1" applyAlignment="1">
      <alignment horizontal="left" vertical="center" wrapText="1"/>
    </xf>
    <xf numFmtId="164" fontId="12" fillId="15" borderId="26" xfId="0" applyNumberFormat="1" applyFont="1" applyFill="1" applyBorder="1" applyAlignment="1">
      <alignment horizontal="center" vertical="center" wrapText="1"/>
    </xf>
    <xf numFmtId="0" fontId="12" fillId="15" borderId="25" xfId="0" applyNumberFormat="1" applyFont="1" applyFill="1" applyBorder="1" applyAlignment="1">
      <alignment vertical="center" wrapText="1"/>
    </xf>
    <xf numFmtId="165" fontId="12" fillId="21" borderId="26" xfId="0" applyNumberFormat="1" applyFont="1" applyFill="1" applyBorder="1" applyAlignment="1">
      <alignment horizontal="left" vertical="center" wrapText="1"/>
    </xf>
    <xf numFmtId="0" fontId="12" fillId="21" borderId="26" xfId="0" applyNumberFormat="1" applyFont="1" applyFill="1" applyBorder="1" applyAlignment="1">
      <alignment horizontal="center" vertical="center" wrapText="1"/>
    </xf>
    <xf numFmtId="0" fontId="12" fillId="21" borderId="26" xfId="0" applyNumberFormat="1" applyFont="1" applyFill="1" applyBorder="1" applyAlignment="1">
      <alignment horizontal="left" vertical="center" wrapText="1"/>
    </xf>
    <xf numFmtId="164" fontId="12" fillId="21" borderId="26" xfId="0" applyNumberFormat="1" applyFont="1" applyFill="1" applyBorder="1" applyAlignment="1">
      <alignment horizontal="center" vertical="center" wrapText="1"/>
    </xf>
    <xf numFmtId="0" fontId="12" fillId="21" borderId="25" xfId="0" applyNumberFormat="1" applyFont="1" applyFill="1" applyBorder="1" applyAlignment="1">
      <alignment horizontal="left" vertical="center" wrapText="1"/>
    </xf>
    <xf numFmtId="165" fontId="12" fillId="16" borderId="26" xfId="0" applyNumberFormat="1" applyFont="1" applyFill="1" applyBorder="1" applyAlignment="1">
      <alignment vertical="center" wrapText="1"/>
    </xf>
    <xf numFmtId="0" fontId="12" fillId="16" borderId="26" xfId="0" applyNumberFormat="1" applyFont="1" applyFill="1" applyBorder="1" applyAlignment="1">
      <alignment horizontal="center" vertical="center" wrapText="1"/>
    </xf>
    <xf numFmtId="0" fontId="12" fillId="16" borderId="26" xfId="0" applyNumberFormat="1" applyFont="1" applyFill="1" applyBorder="1" applyAlignment="1">
      <alignment horizontal="left" vertical="center" wrapText="1"/>
    </xf>
    <xf numFmtId="164" fontId="12" fillId="16" borderId="26" xfId="0" applyNumberFormat="1" applyFont="1" applyFill="1" applyBorder="1" applyAlignment="1">
      <alignment horizontal="center" vertical="center" wrapText="1"/>
    </xf>
    <xf numFmtId="0" fontId="12" fillId="16" borderId="25" xfId="0" applyNumberFormat="1" applyFont="1" applyFill="1" applyBorder="1" applyAlignment="1">
      <alignment vertical="center" wrapText="1"/>
    </xf>
    <xf numFmtId="165" fontId="12" fillId="9" borderId="26" xfId="0" applyNumberFormat="1" applyFont="1" applyFill="1" applyBorder="1" applyAlignment="1">
      <alignment vertical="center" wrapText="1"/>
    </xf>
    <xf numFmtId="0" fontId="12" fillId="9" borderId="26" xfId="0" applyNumberFormat="1" applyFont="1" applyFill="1" applyBorder="1" applyAlignment="1">
      <alignment horizontal="center" vertical="center" wrapText="1"/>
    </xf>
    <xf numFmtId="0" fontId="12" fillId="9" borderId="26" xfId="0" applyNumberFormat="1" applyFont="1" applyFill="1" applyBorder="1" applyAlignment="1">
      <alignment horizontal="left" vertical="center" wrapText="1"/>
    </xf>
    <xf numFmtId="164" fontId="12" fillId="9" borderId="26" xfId="0" applyNumberFormat="1" applyFont="1" applyFill="1" applyBorder="1" applyAlignment="1">
      <alignment horizontal="center" vertical="center" wrapText="1"/>
    </xf>
    <xf numFmtId="0" fontId="12" fillId="9" borderId="25" xfId="0" applyNumberFormat="1" applyFont="1" applyFill="1" applyBorder="1" applyAlignment="1">
      <alignment vertical="center" wrapText="1"/>
    </xf>
    <xf numFmtId="165" fontId="12" fillId="20" borderId="26" xfId="0" applyNumberFormat="1" applyFont="1" applyFill="1" applyBorder="1" applyAlignment="1">
      <alignment horizontal="left" vertical="center" wrapText="1"/>
    </xf>
    <xf numFmtId="0" fontId="12" fillId="20" borderId="26" xfId="0" applyNumberFormat="1" applyFont="1" applyFill="1" applyBorder="1" applyAlignment="1">
      <alignment horizontal="center" vertical="center" wrapText="1"/>
    </xf>
    <xf numFmtId="0" fontId="12" fillId="20" borderId="26" xfId="0" applyNumberFormat="1" applyFont="1" applyFill="1" applyBorder="1" applyAlignment="1">
      <alignment horizontal="left" vertical="center" wrapText="1"/>
    </xf>
    <xf numFmtId="164" fontId="12" fillId="20" borderId="26" xfId="0" applyNumberFormat="1" applyFont="1" applyFill="1" applyBorder="1" applyAlignment="1">
      <alignment horizontal="center" vertical="center" wrapText="1"/>
    </xf>
    <xf numFmtId="0" fontId="12" fillId="20" borderId="25" xfId="0" applyNumberFormat="1" applyFont="1" applyFill="1" applyBorder="1" applyAlignment="1">
      <alignment horizontal="left" vertical="center" wrapText="1"/>
    </xf>
    <xf numFmtId="165" fontId="12" fillId="8" borderId="29" xfId="0" applyNumberFormat="1" applyFont="1" applyFill="1" applyBorder="1" applyAlignment="1">
      <alignment horizontal="left" vertical="center" wrapText="1"/>
    </xf>
    <xf numFmtId="0" fontId="12" fillId="8" borderId="29" xfId="0" applyNumberFormat="1" applyFont="1" applyFill="1" applyBorder="1" applyAlignment="1">
      <alignment horizontal="center" vertical="center" wrapText="1"/>
    </xf>
    <xf numFmtId="0" fontId="12" fillId="8" borderId="29" xfId="0" applyNumberFormat="1" applyFont="1" applyFill="1" applyBorder="1" applyAlignment="1">
      <alignment horizontal="left" vertical="center" wrapText="1"/>
    </xf>
    <xf numFmtId="164" fontId="12" fillId="8" borderId="29" xfId="0" applyNumberFormat="1" applyFont="1" applyFill="1" applyBorder="1" applyAlignment="1">
      <alignment horizontal="center" vertical="center" wrapText="1"/>
    </xf>
    <xf numFmtId="0" fontId="12" fillId="8" borderId="30" xfId="0" applyNumberFormat="1" applyFont="1" applyFill="1" applyBorder="1" applyAlignment="1">
      <alignment horizontal="left" vertical="center" wrapText="1"/>
    </xf>
    <xf numFmtId="165" fontId="12" fillId="11" borderId="20" xfId="0" applyNumberFormat="1" applyFont="1" applyFill="1" applyBorder="1" applyAlignment="1">
      <alignment vertical="center" wrapText="1"/>
    </xf>
    <xf numFmtId="0" fontId="12" fillId="13" borderId="31" xfId="0" applyFont="1" applyFill="1" applyBorder="1" applyAlignment="1">
      <alignment vertical="center"/>
    </xf>
    <xf numFmtId="0" fontId="5" fillId="11" borderId="32" xfId="0" applyFont="1" applyFill="1" applyBorder="1" applyAlignment="1">
      <alignment horizontal="center" vertical="center" wrapText="1"/>
    </xf>
    <xf numFmtId="0" fontId="5" fillId="11" borderId="32" xfId="0" applyFont="1" applyFill="1" applyBorder="1" applyAlignment="1">
      <alignment vertical="center" wrapText="1"/>
    </xf>
    <xf numFmtId="164" fontId="5" fillId="11" borderId="32" xfId="0" applyNumberFormat="1" applyFont="1" applyFill="1" applyBorder="1" applyAlignment="1">
      <alignment horizontal="center" vertical="center" wrapText="1"/>
    </xf>
    <xf numFmtId="165" fontId="12" fillId="6" borderId="20" xfId="0" applyNumberFormat="1" applyFont="1" applyFill="1" applyBorder="1" applyAlignment="1">
      <alignment horizontal="left" vertical="center" wrapText="1"/>
    </xf>
    <xf numFmtId="2" fontId="12" fillId="7" borderId="32" xfId="0" applyNumberFormat="1" applyFont="1" applyFill="1" applyBorder="1" applyAlignment="1">
      <alignment horizontal="center" vertical="center" wrapText="1"/>
    </xf>
    <xf numFmtId="2" fontId="12" fillId="7" borderId="32" xfId="0" applyNumberFormat="1" applyFont="1" applyFill="1" applyBorder="1" applyAlignment="1">
      <alignment horizontal="left" vertical="center" wrapText="1"/>
    </xf>
    <xf numFmtId="164" fontId="12" fillId="7" borderId="32" xfId="0" applyNumberFormat="1" applyFont="1" applyFill="1" applyBorder="1" applyAlignment="1">
      <alignment horizontal="center" vertical="center" wrapText="1"/>
    </xf>
    <xf numFmtId="165" fontId="23" fillId="0" borderId="20" xfId="0" applyNumberFormat="1" applyFont="1" applyFill="1" applyBorder="1" applyAlignment="1">
      <alignment vertical="center" wrapText="1"/>
    </xf>
    <xf numFmtId="0" fontId="23" fillId="0" borderId="31" xfId="0" applyFont="1" applyFill="1" applyBorder="1" applyAlignment="1">
      <alignment vertical="center"/>
    </xf>
    <xf numFmtId="0" fontId="23" fillId="0" borderId="32" xfId="0" applyFont="1" applyFill="1" applyBorder="1" applyAlignment="1">
      <alignment horizontal="center" vertical="center" wrapText="1"/>
    </xf>
    <xf numFmtId="0" fontId="23" fillId="0" borderId="32" xfId="0" applyFont="1" applyFill="1" applyBorder="1" applyAlignment="1">
      <alignment horizontal="left" vertical="center" wrapText="1"/>
    </xf>
    <xf numFmtId="164" fontId="23" fillId="0" borderId="32" xfId="0" applyNumberFormat="1" applyFont="1" applyFill="1" applyBorder="1" applyAlignment="1">
      <alignment horizontal="center" vertical="center" wrapText="1"/>
    </xf>
    <xf numFmtId="0" fontId="23" fillId="0" borderId="32" xfId="0" applyFont="1" applyFill="1" applyBorder="1" applyAlignment="1">
      <alignment vertical="center" wrapText="1"/>
    </xf>
    <xf numFmtId="165" fontId="12" fillId="18" borderId="20" xfId="0" applyNumberFormat="1" applyFont="1" applyFill="1" applyBorder="1" applyAlignment="1">
      <alignment vertical="center" wrapText="1"/>
    </xf>
    <xf numFmtId="0" fontId="12" fillId="18" borderId="32" xfId="0" applyFont="1" applyFill="1" applyBorder="1" applyAlignment="1">
      <alignment horizontal="center" vertical="center" wrapText="1"/>
    </xf>
    <xf numFmtId="0" fontId="12" fillId="18" borderId="32" xfId="0" applyFont="1" applyFill="1" applyBorder="1" applyAlignment="1">
      <alignment horizontal="left" vertical="center" wrapText="1"/>
    </xf>
    <xf numFmtId="164" fontId="12" fillId="18" borderId="32" xfId="0" applyNumberFormat="1" applyFont="1" applyFill="1" applyBorder="1" applyAlignment="1">
      <alignment horizontal="center" vertical="center" wrapText="1"/>
    </xf>
    <xf numFmtId="0" fontId="12" fillId="18" borderId="32" xfId="0" applyFont="1" applyFill="1" applyBorder="1" applyAlignment="1">
      <alignment vertical="center" wrapText="1"/>
    </xf>
    <xf numFmtId="165" fontId="12" fillId="17" borderId="20" xfId="0" applyNumberFormat="1" applyFont="1" applyFill="1" applyBorder="1" applyAlignment="1">
      <alignment horizontal="left" vertical="center" wrapText="1"/>
    </xf>
    <xf numFmtId="0" fontId="12" fillId="17" borderId="32" xfId="0" applyFont="1" applyFill="1" applyBorder="1" applyAlignment="1">
      <alignment horizontal="center" vertical="center" wrapText="1"/>
    </xf>
    <xf numFmtId="0" fontId="12" fillId="17" borderId="32" xfId="0" applyFont="1" applyFill="1" applyBorder="1" applyAlignment="1">
      <alignment horizontal="left" vertical="center" wrapText="1"/>
    </xf>
    <xf numFmtId="164" fontId="12" fillId="17" borderId="32" xfId="0" applyNumberFormat="1" applyFont="1" applyFill="1" applyBorder="1" applyAlignment="1">
      <alignment horizontal="center" vertical="center" wrapText="1"/>
    </xf>
    <xf numFmtId="165" fontId="12" fillId="10" borderId="20" xfId="0" applyNumberFormat="1" applyFont="1" applyFill="1" applyBorder="1" applyAlignment="1">
      <alignment vertical="center" wrapText="1"/>
    </xf>
    <xf numFmtId="0" fontId="12" fillId="10" borderId="32" xfId="0" applyNumberFormat="1" applyFont="1" applyFill="1" applyBorder="1" applyAlignment="1">
      <alignment horizontal="center" vertical="center" wrapText="1"/>
    </xf>
    <xf numFmtId="0" fontId="12" fillId="10" borderId="32" xfId="0" applyNumberFormat="1" applyFont="1" applyFill="1" applyBorder="1" applyAlignment="1">
      <alignment horizontal="left" vertical="center" wrapText="1"/>
    </xf>
    <xf numFmtId="164" fontId="12" fillId="10" borderId="32" xfId="0" applyNumberFormat="1" applyFont="1" applyFill="1" applyBorder="1" applyAlignment="1">
      <alignment horizontal="center" vertical="center" wrapText="1"/>
    </xf>
    <xf numFmtId="0" fontId="12" fillId="10" borderId="32" xfId="0" applyNumberFormat="1" applyFont="1" applyFill="1" applyBorder="1" applyAlignment="1">
      <alignment vertical="center" wrapText="1"/>
    </xf>
    <xf numFmtId="165" fontId="12" fillId="22" borderId="20" xfId="0" applyNumberFormat="1" applyFont="1" applyFill="1" applyBorder="1" applyAlignment="1">
      <alignment horizontal="left" vertical="center" wrapText="1"/>
    </xf>
    <xf numFmtId="0" fontId="12" fillId="22" borderId="32" xfId="0" applyNumberFormat="1" applyFont="1" applyFill="1" applyBorder="1" applyAlignment="1">
      <alignment horizontal="center" vertical="center" wrapText="1"/>
    </xf>
    <xf numFmtId="0" fontId="12" fillId="22" borderId="32" xfId="0" applyNumberFormat="1" applyFont="1" applyFill="1" applyBorder="1" applyAlignment="1">
      <alignment horizontal="left" vertical="center" wrapText="1"/>
    </xf>
    <xf numFmtId="164" fontId="12" fillId="22" borderId="32" xfId="0" applyNumberFormat="1" applyFont="1" applyFill="1" applyBorder="1" applyAlignment="1">
      <alignment horizontal="center" vertical="center" wrapText="1"/>
    </xf>
    <xf numFmtId="165" fontId="12" fillId="2" borderId="20" xfId="0" applyNumberFormat="1" applyFont="1" applyFill="1" applyBorder="1" applyAlignment="1">
      <alignment vertical="center" wrapText="1"/>
    </xf>
    <xf numFmtId="0" fontId="12" fillId="2" borderId="32" xfId="0" applyFont="1" applyFill="1" applyBorder="1" applyAlignment="1">
      <alignment horizontal="center" vertical="center" wrapText="1"/>
    </xf>
    <xf numFmtId="0" fontId="12" fillId="2" borderId="32" xfId="0" applyFont="1" applyFill="1" applyBorder="1" applyAlignment="1">
      <alignment horizontal="left" vertical="center" wrapText="1"/>
    </xf>
    <xf numFmtId="164" fontId="12" fillId="2" borderId="32" xfId="0" applyNumberFormat="1" applyFont="1" applyFill="1" applyBorder="1" applyAlignment="1">
      <alignment horizontal="center" vertical="center" wrapText="1"/>
    </xf>
    <xf numFmtId="0" fontId="12" fillId="2" borderId="32" xfId="0" applyFont="1" applyFill="1" applyBorder="1" applyAlignment="1">
      <alignment vertical="center" wrapText="1"/>
    </xf>
    <xf numFmtId="165" fontId="12" fillId="15" borderId="20" xfId="0" applyNumberFormat="1" applyFont="1" applyFill="1" applyBorder="1" applyAlignment="1">
      <alignment vertical="center" wrapText="1"/>
    </xf>
    <xf numFmtId="0" fontId="12" fillId="15" borderId="32" xfId="0" applyNumberFormat="1" applyFont="1" applyFill="1" applyBorder="1" applyAlignment="1">
      <alignment horizontal="center" vertical="center" wrapText="1"/>
    </xf>
    <xf numFmtId="0" fontId="12" fillId="15" borderId="32" xfId="0" applyNumberFormat="1" applyFont="1" applyFill="1" applyBorder="1" applyAlignment="1">
      <alignment horizontal="left" vertical="center" wrapText="1"/>
    </xf>
    <xf numFmtId="164" fontId="12" fillId="15" borderId="32" xfId="0" applyNumberFormat="1" applyFont="1" applyFill="1" applyBorder="1" applyAlignment="1">
      <alignment horizontal="center" vertical="center" wrapText="1"/>
    </xf>
    <xf numFmtId="0" fontId="12" fillId="15" borderId="32" xfId="0" applyNumberFormat="1" applyFont="1" applyFill="1" applyBorder="1" applyAlignment="1">
      <alignment vertical="center" wrapText="1"/>
    </xf>
    <xf numFmtId="165" fontId="12" fillId="21" borderId="20" xfId="0" applyNumberFormat="1" applyFont="1" applyFill="1" applyBorder="1" applyAlignment="1">
      <alignment horizontal="left" vertical="center" wrapText="1"/>
    </xf>
    <xf numFmtId="0" fontId="12" fillId="21" borderId="32" xfId="0" applyNumberFormat="1" applyFont="1" applyFill="1" applyBorder="1" applyAlignment="1">
      <alignment horizontal="center" vertical="center" wrapText="1"/>
    </xf>
    <xf numFmtId="0" fontId="12" fillId="21" borderId="32" xfId="0" applyNumberFormat="1" applyFont="1" applyFill="1" applyBorder="1" applyAlignment="1">
      <alignment horizontal="left" vertical="center" wrapText="1"/>
    </xf>
    <xf numFmtId="164" fontId="12" fillId="21" borderId="32" xfId="0" applyNumberFormat="1" applyFont="1" applyFill="1" applyBorder="1" applyAlignment="1">
      <alignment horizontal="center" vertical="center" wrapText="1"/>
    </xf>
    <xf numFmtId="165" fontId="12" fillId="16" borderId="20" xfId="0" applyNumberFormat="1" applyFont="1" applyFill="1" applyBorder="1" applyAlignment="1">
      <alignment vertical="center" wrapText="1"/>
    </xf>
    <xf numFmtId="0" fontId="12" fillId="16" borderId="32" xfId="0" applyNumberFormat="1" applyFont="1" applyFill="1" applyBorder="1" applyAlignment="1">
      <alignment horizontal="center" vertical="center" wrapText="1"/>
    </xf>
    <xf numFmtId="0" fontId="12" fillId="16" borderId="32" xfId="0" applyNumberFormat="1" applyFont="1" applyFill="1" applyBorder="1" applyAlignment="1">
      <alignment horizontal="left" vertical="center" wrapText="1"/>
    </xf>
    <xf numFmtId="164" fontId="12" fillId="16" borderId="32" xfId="0" applyNumberFormat="1" applyFont="1" applyFill="1" applyBorder="1" applyAlignment="1">
      <alignment horizontal="center" vertical="center" wrapText="1"/>
    </xf>
    <xf numFmtId="0" fontId="12" fillId="16" borderId="32" xfId="0" applyNumberFormat="1" applyFont="1" applyFill="1" applyBorder="1" applyAlignment="1">
      <alignment vertical="center" wrapText="1"/>
    </xf>
    <xf numFmtId="165" fontId="12" fillId="9" borderId="20" xfId="0" applyNumberFormat="1" applyFont="1" applyFill="1" applyBorder="1" applyAlignment="1">
      <alignment vertical="center" wrapText="1"/>
    </xf>
    <xf numFmtId="0" fontId="12" fillId="9" borderId="32" xfId="0" applyNumberFormat="1" applyFont="1" applyFill="1" applyBorder="1" applyAlignment="1">
      <alignment horizontal="center" vertical="center" wrapText="1"/>
    </xf>
    <xf numFmtId="0" fontId="12" fillId="9" borderId="32" xfId="0" applyNumberFormat="1" applyFont="1" applyFill="1" applyBorder="1" applyAlignment="1">
      <alignment horizontal="left" vertical="center" wrapText="1"/>
    </xf>
    <xf numFmtId="164" fontId="12" fillId="9" borderId="32" xfId="0" applyNumberFormat="1" applyFont="1" applyFill="1" applyBorder="1" applyAlignment="1">
      <alignment horizontal="center" vertical="center" wrapText="1"/>
    </xf>
    <xf numFmtId="0" fontId="12" fillId="9" borderId="32" xfId="0" applyNumberFormat="1" applyFont="1" applyFill="1" applyBorder="1" applyAlignment="1">
      <alignment vertical="center" wrapText="1"/>
    </xf>
    <xf numFmtId="0" fontId="12" fillId="6" borderId="32" xfId="0" applyFont="1" applyFill="1" applyBorder="1" applyAlignment="1">
      <alignment horizontal="center" vertical="center" wrapText="1"/>
    </xf>
    <xf numFmtId="0" fontId="12" fillId="6" borderId="32" xfId="0" applyFont="1" applyFill="1" applyBorder="1" applyAlignment="1">
      <alignment horizontal="left" vertical="center" wrapText="1"/>
    </xf>
    <xf numFmtId="164" fontId="12" fillId="6" borderId="32" xfId="0" applyNumberFormat="1" applyFont="1" applyFill="1" applyBorder="1" applyAlignment="1">
      <alignment horizontal="center" vertical="center" wrapText="1"/>
    </xf>
    <xf numFmtId="165" fontId="23" fillId="0" borderId="33" xfId="0" applyNumberFormat="1" applyFont="1" applyFill="1" applyBorder="1" applyAlignment="1">
      <alignment vertical="center" wrapText="1"/>
    </xf>
    <xf numFmtId="0" fontId="23" fillId="0" borderId="26" xfId="0" applyFont="1" applyFill="1" applyBorder="1" applyAlignment="1">
      <alignment vertical="center"/>
    </xf>
    <xf numFmtId="0" fontId="23" fillId="0" borderId="33" xfId="0" applyFont="1" applyFill="1" applyBorder="1" applyAlignment="1">
      <alignment horizontal="center" vertical="center" wrapText="1"/>
    </xf>
    <xf numFmtId="0" fontId="23" fillId="0" borderId="33" xfId="0" applyFont="1" applyFill="1" applyBorder="1" applyAlignment="1">
      <alignment horizontal="left" vertical="center" wrapText="1"/>
    </xf>
    <xf numFmtId="164" fontId="23" fillId="0" borderId="33" xfId="0" applyNumberFormat="1" applyFont="1" applyFill="1" applyBorder="1" applyAlignment="1">
      <alignment horizontal="center" vertical="center" wrapText="1"/>
    </xf>
    <xf numFmtId="0" fontId="23" fillId="0" borderId="34" xfId="0" applyFont="1" applyFill="1" applyBorder="1" applyAlignment="1">
      <alignment vertical="center" wrapText="1"/>
    </xf>
    <xf numFmtId="165" fontId="12" fillId="20" borderId="3" xfId="0" applyNumberFormat="1" applyFont="1" applyFill="1" applyBorder="1" applyAlignment="1">
      <alignment horizontal="left" vertical="center" wrapText="1"/>
    </xf>
    <xf numFmtId="0" fontId="12" fillId="20" borderId="28" xfId="0" applyNumberFormat="1" applyFont="1" applyFill="1" applyBorder="1" applyAlignment="1">
      <alignment horizontal="center" vertical="center" wrapText="1"/>
    </xf>
    <xf numFmtId="0" fontId="12" fillId="20" borderId="28" xfId="0" applyNumberFormat="1" applyFont="1" applyFill="1" applyBorder="1" applyAlignment="1">
      <alignment horizontal="left" vertical="center" wrapText="1"/>
    </xf>
    <xf numFmtId="164" fontId="12" fillId="20" borderId="28" xfId="0" applyNumberFormat="1" applyFont="1" applyFill="1" applyBorder="1" applyAlignment="1">
      <alignment horizontal="center" vertical="center" wrapText="1"/>
    </xf>
    <xf numFmtId="165" fontId="12" fillId="8" borderId="3" xfId="0" applyNumberFormat="1" applyFont="1" applyFill="1" applyBorder="1" applyAlignment="1">
      <alignment horizontal="left" vertical="center" wrapText="1"/>
    </xf>
    <xf numFmtId="0" fontId="12" fillId="8" borderId="28" xfId="0" applyNumberFormat="1" applyFont="1" applyFill="1" applyBorder="1" applyAlignment="1">
      <alignment horizontal="center" vertical="center" wrapText="1"/>
    </xf>
    <xf numFmtId="0" fontId="12" fillId="8" borderId="28" xfId="0" applyNumberFormat="1" applyFont="1" applyFill="1" applyBorder="1" applyAlignment="1">
      <alignment horizontal="left" vertical="center" wrapText="1"/>
    </xf>
    <xf numFmtId="164" fontId="12" fillId="8" borderId="28" xfId="0" applyNumberFormat="1" applyFont="1" applyFill="1" applyBorder="1" applyAlignment="1">
      <alignment horizontal="center" vertical="center" wrapText="1"/>
    </xf>
    <xf numFmtId="165" fontId="12" fillId="11" borderId="3" xfId="0" applyNumberFormat="1" applyFont="1" applyFill="1" applyBorder="1" applyAlignment="1">
      <alignment vertical="center" wrapText="1"/>
    </xf>
    <xf numFmtId="0" fontId="5" fillId="11" borderId="28" xfId="0" applyFont="1" applyFill="1" applyBorder="1" applyAlignment="1">
      <alignment horizontal="center" vertical="center" wrapText="1"/>
    </xf>
    <xf numFmtId="0" fontId="5" fillId="11" borderId="28" xfId="0" applyFont="1" applyFill="1" applyBorder="1" applyAlignment="1">
      <alignment vertical="center" wrapText="1"/>
    </xf>
    <xf numFmtId="164" fontId="5" fillId="11" borderId="28" xfId="0" applyNumberFormat="1" applyFont="1" applyFill="1" applyBorder="1" applyAlignment="1">
      <alignment horizontal="center" vertical="center" wrapText="1"/>
    </xf>
    <xf numFmtId="2" fontId="12" fillId="7" borderId="28" xfId="0" applyNumberFormat="1" applyFont="1" applyFill="1" applyBorder="1" applyAlignment="1">
      <alignment horizontal="center" vertical="center" wrapText="1"/>
    </xf>
    <xf numFmtId="2" fontId="12" fillId="7" borderId="28" xfId="0" applyNumberFormat="1" applyFont="1" applyFill="1" applyBorder="1" applyAlignment="1">
      <alignment horizontal="left" vertical="center" wrapText="1"/>
    </xf>
    <xf numFmtId="164" fontId="12" fillId="7" borderId="28" xfId="0" applyNumberFormat="1"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28" xfId="0" applyFont="1" applyFill="1" applyBorder="1" applyAlignment="1">
      <alignment horizontal="left" vertical="center" wrapText="1"/>
    </xf>
    <xf numFmtId="0" fontId="23" fillId="0" borderId="28" xfId="0" applyFont="1" applyFill="1" applyBorder="1" applyAlignment="1">
      <alignment vertical="center" wrapText="1"/>
    </xf>
    <xf numFmtId="0" fontId="12" fillId="36" borderId="26" xfId="0" applyFont="1" applyFill="1" applyBorder="1" applyAlignment="1">
      <alignment horizontal="center" vertical="center"/>
    </xf>
    <xf numFmtId="165" fontId="12" fillId="0" borderId="3" xfId="0" applyNumberFormat="1" applyFont="1" applyBorder="1" applyAlignment="1">
      <alignment vertical="center"/>
    </xf>
    <xf numFmtId="0" fontId="12" fillId="34" borderId="28" xfId="0" applyFont="1" applyFill="1" applyBorder="1" applyAlignment="1">
      <alignment horizontal="center" vertical="center" wrapText="1"/>
    </xf>
    <xf numFmtId="0" fontId="12" fillId="34" borderId="28" xfId="0" applyFont="1" applyFill="1" applyBorder="1" applyAlignment="1">
      <alignment vertical="center" wrapText="1"/>
    </xf>
    <xf numFmtId="164" fontId="12" fillId="34" borderId="28" xfId="0" applyNumberFormat="1" applyFont="1" applyFill="1" applyBorder="1" applyAlignment="1">
      <alignment horizontal="center" vertical="center" wrapText="1"/>
    </xf>
    <xf numFmtId="0" fontId="12" fillId="11" borderId="28" xfId="0" applyFont="1" applyFill="1" applyBorder="1" applyAlignment="1">
      <alignment horizontal="center" vertical="center" wrapText="1"/>
    </xf>
    <xf numFmtId="0" fontId="12" fillId="11" borderId="28" xfId="0" applyFont="1" applyFill="1" applyBorder="1" applyAlignment="1">
      <alignment horizontal="left" vertical="center" wrapText="1"/>
    </xf>
    <xf numFmtId="165" fontId="12" fillId="18" borderId="6" xfId="0" applyNumberFormat="1" applyFont="1" applyFill="1" applyBorder="1" applyAlignment="1">
      <alignment vertical="center" wrapText="1"/>
    </xf>
    <xf numFmtId="0" fontId="12" fillId="18" borderId="34" xfId="0" applyFont="1" applyFill="1" applyBorder="1" applyAlignment="1">
      <alignment vertical="center" wrapText="1"/>
    </xf>
    <xf numFmtId="165" fontId="12" fillId="17" borderId="6" xfId="0" applyNumberFormat="1" applyFont="1" applyFill="1" applyBorder="1" applyAlignment="1">
      <alignment horizontal="left" vertical="center" wrapText="1"/>
    </xf>
    <xf numFmtId="0" fontId="12" fillId="17" borderId="34" xfId="0" applyFont="1" applyFill="1" applyBorder="1" applyAlignment="1">
      <alignment horizontal="left" vertical="center" wrapText="1"/>
    </xf>
    <xf numFmtId="165" fontId="12" fillId="16" borderId="6" xfId="0" applyNumberFormat="1" applyFont="1" applyFill="1" applyBorder="1" applyAlignment="1">
      <alignment vertical="center" wrapText="1"/>
    </xf>
    <xf numFmtId="0" fontId="12" fillId="16" borderId="34" xfId="0" applyNumberFormat="1" applyFont="1" applyFill="1" applyBorder="1" applyAlignment="1">
      <alignment vertical="center" wrapText="1"/>
    </xf>
    <xf numFmtId="165" fontId="12" fillId="9" borderId="6" xfId="0" applyNumberFormat="1" applyFont="1" applyFill="1" applyBorder="1" applyAlignment="1">
      <alignment vertical="center" wrapText="1"/>
    </xf>
    <xf numFmtId="0" fontId="12" fillId="9" borderId="34" xfId="0" applyNumberFormat="1" applyFont="1" applyFill="1" applyBorder="1" applyAlignment="1">
      <alignment vertical="center" wrapText="1"/>
    </xf>
    <xf numFmtId="165" fontId="12" fillId="20" borderId="6" xfId="0" applyNumberFormat="1" applyFont="1" applyFill="1" applyBorder="1" applyAlignment="1">
      <alignment horizontal="left" vertical="center" wrapText="1"/>
    </xf>
    <xf numFmtId="0" fontId="12" fillId="20" borderId="34" xfId="0" applyNumberFormat="1" applyFont="1" applyFill="1" applyBorder="1" applyAlignment="1">
      <alignment horizontal="left" vertical="center" wrapText="1"/>
    </xf>
    <xf numFmtId="165" fontId="12" fillId="8" borderId="6" xfId="0" applyNumberFormat="1" applyFont="1" applyFill="1" applyBorder="1" applyAlignment="1">
      <alignment horizontal="left" vertical="center" wrapText="1"/>
    </xf>
    <xf numFmtId="0" fontId="12" fillId="8" borderId="34" xfId="0" applyNumberFormat="1" applyFont="1" applyFill="1" applyBorder="1" applyAlignment="1">
      <alignment horizontal="left" vertical="center" wrapText="1"/>
    </xf>
    <xf numFmtId="165" fontId="12" fillId="0" borderId="6" xfId="0" applyNumberFormat="1" applyFont="1" applyBorder="1" applyAlignment="1">
      <alignment vertical="center"/>
    </xf>
    <xf numFmtId="0" fontId="12" fillId="34" borderId="34" xfId="0" applyFont="1" applyFill="1" applyBorder="1" applyAlignment="1">
      <alignment vertical="center" wrapText="1"/>
    </xf>
    <xf numFmtId="165" fontId="12" fillId="11" borderId="6" xfId="0" applyNumberFormat="1" applyFont="1" applyFill="1" applyBorder="1" applyAlignment="1">
      <alignment vertical="center" wrapText="1"/>
    </xf>
    <xf numFmtId="0" fontId="5" fillId="11" borderId="28" xfId="0" applyFont="1" applyFill="1" applyBorder="1" applyAlignment="1">
      <alignment horizontal="left" vertical="center" wrapText="1"/>
    </xf>
    <xf numFmtId="0" fontId="5" fillId="11" borderId="34" xfId="0" applyFont="1" applyFill="1" applyBorder="1" applyAlignment="1">
      <alignment vertical="center" wrapText="1"/>
    </xf>
    <xf numFmtId="165" fontId="12" fillId="6" borderId="6" xfId="0" applyNumberFormat="1" applyFont="1" applyFill="1" applyBorder="1" applyAlignment="1">
      <alignment horizontal="left" vertical="center" wrapText="1"/>
    </xf>
    <xf numFmtId="2" fontId="12" fillId="7" borderId="34" xfId="0" applyNumberFormat="1" applyFont="1" applyFill="1" applyBorder="1" applyAlignment="1">
      <alignment horizontal="left" vertical="center" wrapText="1"/>
    </xf>
    <xf numFmtId="0" fontId="12" fillId="6" borderId="34" xfId="0" applyFont="1" applyFill="1" applyBorder="1" applyAlignment="1">
      <alignment horizontal="left" vertical="center" wrapText="1"/>
    </xf>
    <xf numFmtId="165" fontId="23" fillId="0" borderId="6" xfId="0" applyNumberFormat="1" applyFont="1" applyFill="1" applyBorder="1" applyAlignment="1">
      <alignment vertical="center" wrapText="1"/>
    </xf>
    <xf numFmtId="165" fontId="12" fillId="2" borderId="6" xfId="0" applyNumberFormat="1" applyFont="1" applyFill="1" applyBorder="1" applyAlignment="1">
      <alignment vertical="center" wrapText="1"/>
    </xf>
    <xf numFmtId="0" fontId="12" fillId="2" borderId="34" xfId="0" applyFont="1" applyFill="1" applyBorder="1" applyAlignment="1">
      <alignment vertical="center" wrapText="1"/>
    </xf>
    <xf numFmtId="164" fontId="12" fillId="6" borderId="28" xfId="0" applyNumberFormat="1" applyFont="1" applyFill="1" applyBorder="1" applyAlignment="1">
      <alignment horizontal="left" vertical="center" wrapText="1"/>
    </xf>
    <xf numFmtId="165" fontId="13" fillId="37" borderId="26" xfId="0" applyNumberFormat="1" applyFont="1" applyFill="1" applyBorder="1" applyAlignment="1">
      <alignment vertical="center"/>
    </xf>
    <xf numFmtId="0" fontId="14" fillId="38" borderId="26" xfId="0" applyFont="1" applyFill="1" applyBorder="1" applyAlignment="1">
      <alignment horizontal="center" vertical="center"/>
    </xf>
    <xf numFmtId="0" fontId="13" fillId="37" borderId="26" xfId="0" applyFont="1" applyFill="1" applyBorder="1" applyAlignment="1">
      <alignment horizontal="center" vertical="center"/>
    </xf>
    <xf numFmtId="0" fontId="13" fillId="13" borderId="26" xfId="0" applyFont="1" applyFill="1" applyBorder="1" applyAlignment="1">
      <alignment vertical="center"/>
    </xf>
    <xf numFmtId="0" fontId="13" fillId="37" borderId="26" xfId="0" applyFont="1" applyFill="1" applyBorder="1" applyAlignment="1">
      <alignment horizontal="left" vertical="center"/>
    </xf>
    <xf numFmtId="0" fontId="13" fillId="37" borderId="26" xfId="0" applyFont="1" applyFill="1" applyBorder="1" applyAlignment="1">
      <alignment vertical="center"/>
    </xf>
    <xf numFmtId="0" fontId="13" fillId="37" borderId="25" xfId="0" applyFont="1" applyFill="1" applyBorder="1" applyAlignment="1">
      <alignment vertical="center"/>
    </xf>
    <xf numFmtId="0" fontId="1" fillId="0" borderId="0" xfId="0" applyFont="1" applyAlignment="1">
      <alignment horizontal="center" vertical="center"/>
    </xf>
    <xf numFmtId="0" fontId="14" fillId="36" borderId="26" xfId="0" applyFont="1" applyFill="1" applyBorder="1" applyAlignment="1">
      <alignment horizontal="center" vertical="center"/>
    </xf>
    <xf numFmtId="0" fontId="1" fillId="0" borderId="0" xfId="0" applyFont="1" applyFill="1" applyAlignment="1">
      <alignment horizontal="center" vertical="center"/>
    </xf>
    <xf numFmtId="0" fontId="12" fillId="0" borderId="26" xfId="0" applyFont="1" applyFill="1" applyBorder="1" applyAlignment="1">
      <alignment horizontal="center" vertical="center"/>
    </xf>
    <xf numFmtId="0" fontId="12"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5" xfId="0" applyFont="1" applyFill="1" applyBorder="1" applyAlignment="1">
      <alignment horizontal="center" vertical="center"/>
    </xf>
    <xf numFmtId="2" fontId="0" fillId="0" borderId="2" xfId="0" applyNumberFormat="1" applyFont="1" applyFill="1" applyBorder="1" applyAlignment="1">
      <alignment horizontal="left" vertical="top" wrapText="1"/>
    </xf>
    <xf numFmtId="0" fontId="12" fillId="12" borderId="28" xfId="0" applyFont="1" applyFill="1" applyBorder="1" applyAlignment="1">
      <alignment horizontal="left" vertical="center" wrapText="1"/>
    </xf>
    <xf numFmtId="164" fontId="12" fillId="12" borderId="28" xfId="0" applyNumberFormat="1" applyFont="1" applyFill="1" applyBorder="1" applyAlignment="1">
      <alignment horizontal="center" vertical="center" wrapText="1"/>
    </xf>
    <xf numFmtId="0" fontId="12" fillId="12" borderId="28" xfId="0" applyFont="1" applyFill="1" applyBorder="1" applyAlignment="1">
      <alignment horizontal="center" vertical="center" wrapText="1"/>
    </xf>
    <xf numFmtId="0" fontId="12" fillId="12" borderId="27" xfId="0" applyFont="1" applyFill="1" applyBorder="1" applyAlignment="1">
      <alignment vertical="center"/>
    </xf>
    <xf numFmtId="165" fontId="12" fillId="12" borderId="3" xfId="0" applyNumberFormat="1" applyFont="1" applyFill="1" applyBorder="1" applyAlignment="1">
      <alignment horizontal="left" vertical="center" wrapText="1"/>
    </xf>
    <xf numFmtId="0" fontId="0" fillId="12" borderId="0" xfId="0" applyFont="1" applyFill="1" applyAlignment="1">
      <alignment vertical="center"/>
    </xf>
    <xf numFmtId="0" fontId="0" fillId="0" borderId="0" xfId="0" applyFill="1" applyAlignment="1">
      <alignment horizontal="center" vertical="center" wrapText="1"/>
    </xf>
    <xf numFmtId="166" fontId="0" fillId="0" borderId="0" xfId="0" applyNumberFormat="1" applyFill="1" applyAlignment="1">
      <alignment horizontal="center" vertical="center"/>
    </xf>
    <xf numFmtId="0" fontId="0" fillId="0" borderId="0" xfId="0" applyFill="1" applyAlignment="1">
      <alignment horizontal="center" vertical="center"/>
    </xf>
    <xf numFmtId="166" fontId="0" fillId="0" borderId="0" xfId="0" applyNumberFormat="1" applyFill="1" applyAlignment="1">
      <alignment horizontal="center" vertical="center" wrapText="1"/>
    </xf>
    <xf numFmtId="0" fontId="0" fillId="0" borderId="0" xfId="0" applyFill="1" applyAlignment="1">
      <alignment vertical="center" wrapText="1"/>
    </xf>
    <xf numFmtId="0" fontId="0" fillId="0" borderId="0" xfId="0" applyFill="1"/>
    <xf numFmtId="0" fontId="1" fillId="0" borderId="1" xfId="0" applyFont="1" applyFill="1" applyBorder="1" applyAlignment="1">
      <alignment horizontal="center" vertical="center" wrapText="1"/>
    </xf>
    <xf numFmtId="166"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66" fontId="1" fillId="0" borderId="1" xfId="0" applyNumberFormat="1" applyFont="1" applyFill="1" applyBorder="1" applyAlignment="1">
      <alignment horizontal="center" vertical="center" wrapText="1"/>
    </xf>
    <xf numFmtId="0" fontId="25" fillId="0" borderId="0" xfId="1" applyFill="1" applyAlignment="1">
      <alignment vertical="center" wrapText="1"/>
    </xf>
    <xf numFmtId="0" fontId="0" fillId="0" borderId="0" xfId="0" applyFont="1" applyFill="1" applyAlignment="1">
      <alignment horizontal="center" vertical="center" wrapText="1"/>
    </xf>
    <xf numFmtId="166" fontId="0" fillId="0" borderId="0" xfId="0" applyNumberFormat="1" applyFont="1" applyFill="1" applyAlignment="1">
      <alignment horizontal="center" vertical="center"/>
    </xf>
    <xf numFmtId="0" fontId="0" fillId="0" borderId="0" xfId="0" applyFont="1" applyFill="1" applyAlignment="1">
      <alignment horizontal="center" vertical="center"/>
    </xf>
    <xf numFmtId="166" fontId="0" fillId="0" borderId="0" xfId="0" applyNumberFormat="1" applyFont="1" applyFill="1" applyAlignment="1">
      <alignment horizontal="center" vertical="center" wrapText="1"/>
    </xf>
    <xf numFmtId="0" fontId="25" fillId="0" borderId="0" xfId="1" applyFont="1" applyFill="1" applyAlignment="1">
      <alignment vertical="center" wrapText="1"/>
    </xf>
    <xf numFmtId="0" fontId="0" fillId="0" borderId="0" xfId="0" applyFont="1" applyFill="1" applyAlignment="1">
      <alignment vertical="center" wrapText="1"/>
    </xf>
    <xf numFmtId="0" fontId="0" fillId="0" borderId="0" xfId="0" applyFont="1" applyFill="1"/>
    <xf numFmtId="0" fontId="25" fillId="0" borderId="0" xfId="1" applyFont="1"/>
    <xf numFmtId="0" fontId="0" fillId="0" borderId="0" xfId="0" applyFont="1" applyFill="1" applyAlignment="1">
      <alignment vertical="top" wrapText="1"/>
    </xf>
  </cellXfs>
  <cellStyles count="2">
    <cellStyle name="Hyperlink" xfId="1" builtinId="8"/>
    <cellStyle name="Normal" xfId="0" builtinId="0"/>
  </cellStyles>
  <dxfs count="74">
    <dxf>
      <numFmt numFmtId="165" formatCode="h:mm;@"/>
      <alignment horizontal="center" textRotation="0" indent="0" justifyLastLine="0" shrinkToFit="0" readingOrder="0"/>
    </dxf>
    <dxf>
      <font>
        <b val="0"/>
        <i val="0"/>
        <strike val="0"/>
        <condense val="0"/>
        <extend val="0"/>
        <outline val="0"/>
        <shadow val="0"/>
        <u val="none"/>
        <vertAlign val="baseline"/>
        <sz val="11"/>
        <color theme="0"/>
        <name val="Calibri"/>
        <scheme val="minor"/>
      </font>
      <numFmt numFmtId="164" formatCode="m/d/yy;@"/>
      <fill>
        <patternFill patternType="solid">
          <fgColor indexed="64"/>
          <bgColor theme="1" tint="0.49998474074526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Calibri"/>
        <scheme val="minor"/>
      </font>
      <fill>
        <patternFill patternType="solid">
          <fgColor theme="4" tint="0.79998168889431442"/>
          <bgColor theme="1" tint="0.49998474074526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theme="1" tint="0.49998474074526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theme="1" tint="0.49998474074526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theme="1" tint="0.49998474074526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theme="1" tint="0.49998474074526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theme="1" tint="0.49998474074526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theme="1" tint="0.49998474074526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theme="1" tint="0.49998474074526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rgb="FFFFFFFF"/>
        <name val="Arial"/>
        <scheme val="none"/>
      </font>
      <fill>
        <patternFill patternType="solid">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rgb="FFB2B2B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B2B2B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B2B2B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B2B2B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00B05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theme="1"/>
        <name val="Calibri"/>
        <scheme val="minor"/>
      </font>
      <numFmt numFmtId="21" formatCode="d\-mmm"/>
      <fill>
        <patternFill patternType="solid">
          <fgColor indexed="64"/>
          <bgColor rgb="FFB2B2B2"/>
        </patternFill>
      </fill>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numFmt numFmtId="21" formatCode="d\-mmm"/>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FF00"/>
      <color rgb="FFFF5050"/>
      <color rgb="FFCC00FF"/>
      <color rgb="FFB2B2B2"/>
      <color rgb="FFFC8004"/>
      <color rgb="FF3399FF"/>
      <color rgb="FFFFFF00"/>
      <color rgb="FFC2FC96"/>
      <color rgb="FFCCCC00"/>
      <color rgb="FF080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ables/table1.xml><?xml version="1.0" encoding="utf-8"?>
<table xmlns="http://schemas.openxmlformats.org/spreadsheetml/2006/main" id="1" name="Table1" displayName="Table1" ref="A1:AW24" totalsRowShown="0" headerRowDxfId="73" dataDxfId="71" headerRowBorderDxfId="72" tableBorderDxfId="70">
  <autoFilter ref="A1:AW24"/>
  <tableColumns count="49">
    <tableColumn id="1" name="Webinar (Click on cell for full title)" dataDxfId="69"/>
    <tableColumn id="2" name="Hours" dataDxfId="68"/>
    <tableColumn id="3" name="10-Aug" dataDxfId="67"/>
    <tableColumn id="4" name="17-Aug" dataDxfId="66"/>
    <tableColumn id="5" name="24-Aug" dataDxfId="65"/>
    <tableColumn id="6" name="31-Aug" dataDxfId="64"/>
    <tableColumn id="7" name="7-Sep" dataDxfId="63"/>
    <tableColumn id="8" name="14-Sep" dataDxfId="62"/>
    <tableColumn id="9" name="21-Sep" dataDxfId="61"/>
    <tableColumn id="10" name="28-Sep" dataDxfId="60"/>
    <tableColumn id="11" name="5-Oct" dataDxfId="59"/>
    <tableColumn id="12" name="12-Oct" dataDxfId="58"/>
    <tableColumn id="13" name="19-Oct" dataDxfId="57"/>
    <tableColumn id="14" name="26-Oct" dataDxfId="56"/>
    <tableColumn id="15" name="2-Nov" dataDxfId="55"/>
    <tableColumn id="16" name="9-Nov" dataDxfId="54"/>
    <tableColumn id="17" name="16-Nov" dataDxfId="53"/>
    <tableColumn id="18" name="23-Nov" dataDxfId="52"/>
    <tableColumn id="19" name="30-Nov" dataDxfId="51"/>
    <tableColumn id="20" name="7-Dec" dataDxfId="50"/>
    <tableColumn id="21" name="14-Dec" dataDxfId="49"/>
    <tableColumn id="22" name="21-Dec" dataDxfId="48"/>
    <tableColumn id="23" name="28-Dec" dataDxfId="47"/>
    <tableColumn id="24" name="4-Jan" dataDxfId="46"/>
    <tableColumn id="25" name="11-Jan" dataDxfId="45"/>
    <tableColumn id="26" name="18-Jan" dataDxfId="44"/>
    <tableColumn id="27" name="25-Jan" dataDxfId="43"/>
    <tableColumn id="28" name="1-Feb" dataDxfId="42"/>
    <tableColumn id="29" name="8-Feb" dataDxfId="41"/>
    <tableColumn id="30" name="15-Feb" dataDxfId="40"/>
    <tableColumn id="31" name="22-Feb" dataDxfId="39"/>
    <tableColumn id="32" name="29-Feb" dataDxfId="38"/>
    <tableColumn id="33" name="7-Mar" dataDxfId="37"/>
    <tableColumn id="34" name="14-Mar" dataDxfId="36"/>
    <tableColumn id="35" name="21-Mar" dataDxfId="35"/>
    <tableColumn id="36" name="28-Mar" dataDxfId="34"/>
    <tableColumn id="37" name="4-Apr" dataDxfId="33"/>
    <tableColumn id="38" name="11-Apr" dataDxfId="32"/>
    <tableColumn id="39" name="18-Apr" dataDxfId="31"/>
    <tableColumn id="40" name="25-Apr" dataDxfId="30"/>
    <tableColumn id="41" name="2-May" dataDxfId="29"/>
    <tableColumn id="42" name="9-May" dataDxfId="28"/>
    <tableColumn id="43" name="16-May" dataDxfId="27"/>
    <tableColumn id="44" name="23-May" dataDxfId="26"/>
    <tableColumn id="45" name="30-May" dataDxfId="25"/>
    <tableColumn id="46" name="6-Jun" dataDxfId="24"/>
    <tableColumn id="47" name="13-Jun" dataDxfId="23"/>
    <tableColumn id="48" name="20-Jun" dataDxfId="22"/>
    <tableColumn id="49" name="27-Jun" dataDxfId="21"/>
  </tableColumns>
  <tableStyleInfo name="TableStyleMedium2" showFirstColumn="0" showLastColumn="0" showRowStripes="1" showColumnStripes="0"/>
</table>
</file>

<file path=xl/tables/table2.xml><?xml version="1.0" encoding="utf-8"?>
<table xmlns="http://schemas.openxmlformats.org/spreadsheetml/2006/main" id="16" name="Table16" displayName="Table16" ref="A1:F17" totalsRowShown="0" headerRowDxfId="20" dataDxfId="19" headerRowCellStyle="Normal" dataCellStyle="Normal">
  <autoFilter ref="A1:F17"/>
  <sortState ref="C2:D18">
    <sortCondition ref="C1:C18"/>
  </sortState>
  <tableColumns count="6">
    <tableColumn id="5" name="Posting Title" dataDxfId="18" dataCellStyle="Normal"/>
    <tableColumn id="6" name="Description" dataDxfId="17" dataCellStyle="Normal"/>
    <tableColumn id="1" name="CURRENT" dataDxfId="16" dataCellStyle="Normal"/>
    <tableColumn id="2" name="Session" dataDxfId="15" dataCellStyle="Normal"/>
    <tableColumn id="3" name="Target Group" dataDxfId="14" dataCellStyle="Normal"/>
    <tableColumn id="4" name="Time" dataDxfId="13" dataCellStyle="Normal"/>
  </tableColumns>
  <tableStyleInfo name="TableStyleMedium2" showFirstColumn="0" showLastColumn="0" showRowStripes="1" showColumnStripes="0"/>
</table>
</file>

<file path=xl/tables/table3.xml><?xml version="1.0" encoding="utf-8"?>
<table xmlns="http://schemas.openxmlformats.org/spreadsheetml/2006/main" id="2" name="Table2" displayName="Table2" ref="A1:J200" totalsRowShown="0" headerRowDxfId="12" headerRowBorderDxfId="11" tableBorderDxfId="10">
  <autoFilter ref="A1:J200"/>
  <sortState ref="A2:K200">
    <sortCondition ref="I2:I200"/>
    <sortCondition ref="J2:J200"/>
  </sortState>
  <tableColumns count="10">
    <tableColumn id="1" name="Topic (s)" dataDxfId="9"/>
    <tableColumn id="2" name="Training Date" dataDxfId="8"/>
    <tableColumn id="3" name="Time _x000a_(Listed as CST)" dataDxfId="7"/>
    <tableColumn id="4" name="Duration" dataDxfId="6"/>
    <tableColumn id="5" name="Training Facilitator" dataDxfId="5"/>
    <tableColumn id="6" name="Program Team Support" dataDxfId="4"/>
    <tableColumn id="7" name="Person WebEx Link" dataDxfId="3"/>
    <tableColumn id="8" name="Description" dataDxfId="2"/>
    <tableColumn id="9" name="Short Date" dataDxfId="1"/>
    <tableColumn id="10" name="Start Ti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pearsononline.webex.com/pearsononline/k2/j.php?MTID=ta7a10d39cf94b08d0b79c48fcd91c1db" TargetMode="External"/><Relationship Id="rId3" Type="http://schemas.openxmlformats.org/officeDocument/2006/relationships/hyperlink" Target="https://pearsononline.webex.com/pearsononline/k2/j.php?MTID=t9c85f352189db35a6de4c6d7a99513df" TargetMode="External"/><Relationship Id="rId7" Type="http://schemas.openxmlformats.org/officeDocument/2006/relationships/hyperlink" Target="https://pearsononline.webex.com/pearsononline/k2/j.php?MTID=t80a7a5688277c4d7809a533e96e4471b" TargetMode="External"/><Relationship Id="rId2" Type="http://schemas.openxmlformats.org/officeDocument/2006/relationships/hyperlink" Target="https://pearsononline.webex.com/pearsononline/k2/j.php?MTID=ta9e854ff0ded7be23c9d4dc4728b684c" TargetMode="External"/><Relationship Id="rId1" Type="http://schemas.openxmlformats.org/officeDocument/2006/relationships/hyperlink" Target="https://pearsononline.webex.com/pearsononline/k2/j.php?MTID=tf61091cc979b344811cc5378b869f294" TargetMode="External"/><Relationship Id="rId6" Type="http://schemas.openxmlformats.org/officeDocument/2006/relationships/hyperlink" Target="https://pearsononline.webex.com/pearsononline/k2/j.php?MTID=t347dbc01963da9d408950ed07e3b98fb" TargetMode="External"/><Relationship Id="rId11" Type="http://schemas.openxmlformats.org/officeDocument/2006/relationships/printerSettings" Target="../printerSettings/printerSettings2.bin"/><Relationship Id="rId5" Type="http://schemas.openxmlformats.org/officeDocument/2006/relationships/hyperlink" Target="https://pearsononline.webex.com/pearsononline/k2/j.php?MTID=t270ff778ef808a5bfda161ba13340aba" TargetMode="External"/><Relationship Id="rId10" Type="http://schemas.openxmlformats.org/officeDocument/2006/relationships/hyperlink" Target="https://pearsononline.webex.com/pearsononline/k2/j.php?MTID=t0037058b96cfbcca7386bd56357a8d8c" TargetMode="External"/><Relationship Id="rId4" Type="http://schemas.openxmlformats.org/officeDocument/2006/relationships/hyperlink" Target="https://pearsononline.webex.com/pearsononline/k2/j.php?MTID=td58a79e59719433bf1038e7bc22f30a4" TargetMode="External"/><Relationship Id="rId9" Type="http://schemas.openxmlformats.org/officeDocument/2006/relationships/hyperlink" Target="https://pearsononline.webex.com/pearsononline/k2/j.php?MTID=t85b2b69130f30db72cdfec9e4484a56d"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D1" zoomScale="90" zoomScaleNormal="90" workbookViewId="0">
      <pane ySplit="1" topLeftCell="A8" activePane="bottomLeft" state="frozen"/>
      <selection activeCell="D1" sqref="D1"/>
      <selection pane="bottomLeft" activeCell="E1" sqref="E1:E1048576"/>
    </sheetView>
  </sheetViews>
  <sheetFormatPr defaultRowHeight="15" x14ac:dyDescent="0.25"/>
  <cols>
    <col min="1" max="1" width="9.140625" hidden="1" customWidth="1"/>
    <col min="2" max="2" width="16.5703125" hidden="1" customWidth="1"/>
    <col min="3" max="3" width="41" hidden="1" customWidth="1"/>
    <col min="4" max="4" width="44.85546875" customWidth="1"/>
    <col min="5" max="5" width="44.85546875" style="25" customWidth="1"/>
    <col min="6" max="7" width="26" customWidth="1"/>
    <col min="8" max="8" width="24.5703125" customWidth="1"/>
    <col min="9" max="9" width="23.28515625" customWidth="1"/>
  </cols>
  <sheetData>
    <row r="1" spans="1:9" s="6" customFormat="1" x14ac:dyDescent="0.25">
      <c r="A1" s="1"/>
      <c r="B1" s="2"/>
      <c r="C1" s="2"/>
      <c r="D1" s="3" t="s">
        <v>7</v>
      </c>
      <c r="E1" s="17" t="s">
        <v>32</v>
      </c>
      <c r="F1" s="4" t="s">
        <v>33</v>
      </c>
      <c r="G1" s="4" t="s">
        <v>34</v>
      </c>
      <c r="H1" s="5" t="s">
        <v>35</v>
      </c>
    </row>
    <row r="2" spans="1:9" s="6" customFormat="1" ht="36" x14ac:dyDescent="0.25">
      <c r="A2" s="7" t="s">
        <v>2</v>
      </c>
      <c r="B2" s="8" t="s">
        <v>4</v>
      </c>
      <c r="C2" s="8" t="s">
        <v>8</v>
      </c>
      <c r="D2" s="3" t="str">
        <f>CONCATENATE(A2, "   ", B2, " ",C2)</f>
        <v>NEW   Summative (PBT) Org/SDU  [30 mins]</v>
      </c>
      <c r="E2" s="18" t="s">
        <v>73</v>
      </c>
      <c r="F2" s="9"/>
      <c r="G2" s="9"/>
      <c r="H2" s="5" t="s">
        <v>36</v>
      </c>
    </row>
    <row r="3" spans="1:9" s="6" customFormat="1" ht="30" x14ac:dyDescent="0.25">
      <c r="A3" s="7" t="s">
        <v>2</v>
      </c>
      <c r="B3" s="8" t="s">
        <v>4</v>
      </c>
      <c r="C3" s="8" t="s">
        <v>15</v>
      </c>
      <c r="D3" s="3" t="str">
        <f t="shared" ref="D3:D45" si="0">CONCATENATE(A3, "   ", B3, " ",C3)</f>
        <v>NEW   Summative (PBT) Inviting Others/Accoms and PNP/Groups/Test Sessions  [1 hr]</v>
      </c>
      <c r="E3" s="19" t="s">
        <v>74</v>
      </c>
      <c r="F3" s="15"/>
      <c r="G3" s="9"/>
      <c r="H3" s="10" t="s">
        <v>42</v>
      </c>
    </row>
    <row r="4" spans="1:9" s="6" customFormat="1" ht="48" x14ac:dyDescent="0.25">
      <c r="A4" s="7" t="s">
        <v>2</v>
      </c>
      <c r="B4" s="8" t="s">
        <v>4</v>
      </c>
      <c r="C4" s="8" t="s">
        <v>16</v>
      </c>
      <c r="D4" s="3" t="str">
        <f>CONCATENATE(A4, "   ", B4, " ",C4)</f>
        <v>NEW   Summative (PBT) Transfers/Invalidations/Re-Instatements/Irregularities  [1 hr]</v>
      </c>
      <c r="E4" s="19" t="s">
        <v>75</v>
      </c>
      <c r="F4" s="9"/>
      <c r="G4" s="9"/>
      <c r="H4" s="5" t="s">
        <v>49</v>
      </c>
      <c r="I4" s="6" t="s">
        <v>50</v>
      </c>
    </row>
    <row r="5" spans="1:9" s="6" customFormat="1" ht="90" x14ac:dyDescent="0.25">
      <c r="A5" s="7" t="s">
        <v>2</v>
      </c>
      <c r="B5" s="8" t="s">
        <v>4</v>
      </c>
      <c r="C5" s="8" t="s">
        <v>17</v>
      </c>
      <c r="D5" s="3" t="str">
        <f t="shared" si="0"/>
        <v>NEW   Summative (PBT) Paper Material Receiving (Answer Documents, Hand Gridding, Shipment Contents, Test Security) [1 hr]</v>
      </c>
      <c r="E5" s="19" t="s">
        <v>76</v>
      </c>
      <c r="F5" s="9" t="s">
        <v>37</v>
      </c>
      <c r="G5" s="9"/>
      <c r="H5" s="5"/>
    </row>
    <row r="6" spans="1:9" s="6" customFormat="1" ht="48" x14ac:dyDescent="0.25">
      <c r="A6" s="7" t="s">
        <v>2</v>
      </c>
      <c r="B6" s="8" t="s">
        <v>4</v>
      </c>
      <c r="C6" s="8" t="s">
        <v>18</v>
      </c>
      <c r="D6" s="3" t="str">
        <f>CONCATENATE(A6, "   ", B6, " ",C6)</f>
        <v>NEW   Summative (PBT) Paper Material Returning (Answer Documents vs. Test Books, Labels, Packaging, Test Security)  [1 hr]</v>
      </c>
      <c r="E6" s="21"/>
      <c r="F6" s="9"/>
      <c r="G6" s="9" t="s">
        <v>37</v>
      </c>
      <c r="H6" s="5"/>
    </row>
    <row r="7" spans="1:9" s="6" customFormat="1" ht="84" x14ac:dyDescent="0.25">
      <c r="A7" s="7" t="s">
        <v>2</v>
      </c>
      <c r="B7" s="8" t="s">
        <v>4</v>
      </c>
      <c r="C7" s="8" t="s">
        <v>22</v>
      </c>
      <c r="D7" s="3" t="str">
        <f t="shared" si="0"/>
        <v>NEW   Summative (PBT) Management Reports/Widget Dashboard [30 mins]</v>
      </c>
      <c r="E7" s="23" t="s">
        <v>77</v>
      </c>
      <c r="F7" s="9"/>
      <c r="G7" s="9"/>
      <c r="H7" s="5" t="s">
        <v>59</v>
      </c>
    </row>
    <row r="8" spans="1:9" s="6" customFormat="1" ht="30" x14ac:dyDescent="0.25">
      <c r="A8" s="7" t="s">
        <v>2</v>
      </c>
      <c r="B8" s="8" t="s">
        <v>4</v>
      </c>
      <c r="C8" s="8" t="s">
        <v>19</v>
      </c>
      <c r="D8" s="3" t="str">
        <f t="shared" si="0"/>
        <v>NEW   Summative (PBT) Room Supervisor PBT/Manuals  [1 hr]</v>
      </c>
      <c r="E8" s="19" t="s">
        <v>78</v>
      </c>
      <c r="F8" s="9"/>
      <c r="G8" s="9"/>
      <c r="H8" s="10" t="s">
        <v>54</v>
      </c>
    </row>
    <row r="9" spans="1:9" s="6" customFormat="1" ht="30" x14ac:dyDescent="0.25">
      <c r="A9" s="7" t="s">
        <v>2</v>
      </c>
      <c r="B9" s="8" t="s">
        <v>4</v>
      </c>
      <c r="C9" s="8" t="s">
        <v>9</v>
      </c>
      <c r="D9" s="3" t="str">
        <f t="shared" si="0"/>
        <v>NEW   Summative (PBT) Accessing Your ACT Aspire Summative Reports  [30 mins]</v>
      </c>
      <c r="E9" s="22" t="s">
        <v>79</v>
      </c>
      <c r="F9" s="9"/>
      <c r="G9" s="9"/>
      <c r="H9" s="5" t="s">
        <v>51</v>
      </c>
    </row>
    <row r="10" spans="1:9" s="6" customFormat="1" ht="36" x14ac:dyDescent="0.25">
      <c r="A10" s="7" t="s">
        <v>2</v>
      </c>
      <c r="B10" s="8" t="s">
        <v>5</v>
      </c>
      <c r="C10" s="8" t="s">
        <v>8</v>
      </c>
      <c r="D10" s="3" t="str">
        <f t="shared" si="0"/>
        <v>NEW   Summative (CBT) Org/SDU  [30 mins]</v>
      </c>
      <c r="E10" s="18" t="s">
        <v>73</v>
      </c>
      <c r="F10" s="9"/>
      <c r="G10" s="9"/>
      <c r="H10" s="5" t="s">
        <v>36</v>
      </c>
    </row>
    <row r="11" spans="1:9" s="6" customFormat="1" ht="60" x14ac:dyDescent="0.25">
      <c r="A11" s="7" t="s">
        <v>2</v>
      </c>
      <c r="B11" s="8" t="s">
        <v>5</v>
      </c>
      <c r="C11" s="8" t="s">
        <v>23</v>
      </c>
      <c r="D11" s="3" t="str">
        <f t="shared" si="0"/>
        <v>NEW   Summative (CBT) Technology Infrastructure Readiness (SystemCheck, Proctor and Pre-Caching, TestNav System Requirements [2 hr]</v>
      </c>
      <c r="E11" s="18" t="s">
        <v>80</v>
      </c>
      <c r="F11" s="9"/>
      <c r="G11" s="9"/>
      <c r="H11" s="5"/>
    </row>
    <row r="12" spans="1:9" s="6" customFormat="1" ht="30" x14ac:dyDescent="0.25">
      <c r="A12" s="7" t="s">
        <v>2</v>
      </c>
      <c r="B12" s="8" t="s">
        <v>5</v>
      </c>
      <c r="C12" s="8" t="s">
        <v>15</v>
      </c>
      <c r="D12" s="3" t="str">
        <f t="shared" si="0"/>
        <v>NEW   Summative (CBT) Inviting Others/Accoms and PNP/Groups/Test Sessions  [1 hr]</v>
      </c>
      <c r="E12" s="19" t="s">
        <v>74</v>
      </c>
      <c r="F12" s="9"/>
      <c r="G12" s="9"/>
      <c r="H12" s="5"/>
    </row>
    <row r="13" spans="1:9" s="6" customFormat="1" ht="45" x14ac:dyDescent="0.25">
      <c r="A13" s="7" t="s">
        <v>2</v>
      </c>
      <c r="B13" s="8" t="s">
        <v>5</v>
      </c>
      <c r="C13" s="8" t="s">
        <v>16</v>
      </c>
      <c r="D13" s="3" t="str">
        <f t="shared" si="0"/>
        <v>NEW   Summative (CBT) Transfers/Invalidations/Re-Instatements/Irregularities  [1 hr]</v>
      </c>
      <c r="E13" s="19" t="s">
        <v>103</v>
      </c>
      <c r="F13" s="13"/>
      <c r="G13" s="9"/>
      <c r="H13" s="10" t="s">
        <v>55</v>
      </c>
    </row>
    <row r="14" spans="1:9" s="6" customFormat="1" ht="45" x14ac:dyDescent="0.25">
      <c r="A14" s="7" t="s">
        <v>2</v>
      </c>
      <c r="B14" s="8" t="s">
        <v>5</v>
      </c>
      <c r="C14" s="8" t="s">
        <v>24</v>
      </c>
      <c r="D14" s="3" t="str">
        <f t="shared" si="0"/>
        <v>NEW   Summative (CBT) Authorization Tickets/Management Reports/Widget Dashboard [30 mins]</v>
      </c>
      <c r="E14" s="23" t="s">
        <v>77</v>
      </c>
      <c r="F14" s="9"/>
      <c r="G14" s="9"/>
      <c r="H14" s="5"/>
    </row>
    <row r="15" spans="1:9" s="6" customFormat="1" ht="30" x14ac:dyDescent="0.25">
      <c r="A15" s="7" t="s">
        <v>2</v>
      </c>
      <c r="B15" s="8" t="s">
        <v>5</v>
      </c>
      <c r="C15" s="8" t="s">
        <v>20</v>
      </c>
      <c r="D15" s="3" t="str">
        <f t="shared" si="0"/>
        <v>NEW   Summative (CBT) Room Supervisor CBT/Manuals  [1 hr]</v>
      </c>
      <c r="E15" s="18" t="s">
        <v>106</v>
      </c>
      <c r="F15" s="9"/>
      <c r="G15" s="9"/>
      <c r="H15" s="5" t="s">
        <v>60</v>
      </c>
    </row>
    <row r="16" spans="1:9" s="6" customFormat="1" ht="36" x14ac:dyDescent="0.25">
      <c r="A16" s="7" t="s">
        <v>2</v>
      </c>
      <c r="B16" s="8" t="s">
        <v>5</v>
      </c>
      <c r="C16" s="8" t="s">
        <v>9</v>
      </c>
      <c r="D16" s="3" t="str">
        <f t="shared" si="0"/>
        <v>NEW   Summative (CBT) Accessing Your ACT Aspire Summative Reports  [30 mins]</v>
      </c>
      <c r="E16" s="22" t="s">
        <v>79</v>
      </c>
      <c r="F16" s="9"/>
      <c r="G16" s="9"/>
      <c r="H16" s="11" t="s">
        <v>52</v>
      </c>
    </row>
    <row r="17" spans="1:8" s="6" customFormat="1" ht="108" x14ac:dyDescent="0.25">
      <c r="A17" s="7" t="s">
        <v>3</v>
      </c>
      <c r="B17" s="8" t="s">
        <v>4</v>
      </c>
      <c r="C17" s="8" t="s">
        <v>25</v>
      </c>
      <c r="D17" s="3" t="str">
        <f t="shared" si="0"/>
        <v>ROLL   Summative (PBT) Org Structure and Org Member status/Reverse SDU [15 mins]</v>
      </c>
      <c r="E17" s="20" t="s">
        <v>81</v>
      </c>
      <c r="F17" s="9"/>
      <c r="G17" s="9"/>
      <c r="H17" s="5" t="s">
        <v>53</v>
      </c>
    </row>
    <row r="18" spans="1:8" s="6" customFormat="1" ht="108" x14ac:dyDescent="0.25">
      <c r="A18" s="7" t="s">
        <v>3</v>
      </c>
      <c r="B18" s="8" t="s">
        <v>4</v>
      </c>
      <c r="C18" s="8" t="s">
        <v>26</v>
      </c>
      <c r="D18" s="3" t="str">
        <f t="shared" si="0"/>
        <v>ROLL   Summative (PBT) Inviting Others/Accoms and PNP Rollover/Groups/Test Sessions [45 mins]</v>
      </c>
      <c r="E18" s="19" t="s">
        <v>82</v>
      </c>
      <c r="F18" s="9"/>
      <c r="G18" s="9"/>
      <c r="H18" s="5" t="s">
        <v>48</v>
      </c>
    </row>
    <row r="19" spans="1:8" s="6" customFormat="1" ht="45" x14ac:dyDescent="0.25">
      <c r="A19" s="7" t="s">
        <v>3</v>
      </c>
      <c r="B19" s="8" t="s">
        <v>4</v>
      </c>
      <c r="C19" s="8" t="s">
        <v>27</v>
      </c>
      <c r="D19" s="3" t="str">
        <f t="shared" si="0"/>
        <v>ROLL   Summative (PBT) Transfers/Invalidations/Re-Instatements/Irregularities [45 mins]</v>
      </c>
      <c r="E19" s="19" t="s">
        <v>75</v>
      </c>
      <c r="F19" s="9"/>
      <c r="G19" s="9"/>
      <c r="H19" s="12"/>
    </row>
    <row r="20" spans="1:8" s="6" customFormat="1" ht="90" x14ac:dyDescent="0.25">
      <c r="A20" s="7" t="s">
        <v>3</v>
      </c>
      <c r="B20" s="8" t="s">
        <v>4</v>
      </c>
      <c r="C20" s="8" t="s">
        <v>10</v>
      </c>
      <c r="D20" s="3" t="str">
        <f t="shared" si="0"/>
        <v>ROLL   Summative (PBT) Paper Material Receiving (Answer Documents, Hand Gridding, Shipment Contents, Test Security) [30 mins]</v>
      </c>
      <c r="E20" s="19" t="s">
        <v>76</v>
      </c>
      <c r="F20" s="9" t="s">
        <v>37</v>
      </c>
      <c r="G20" s="9"/>
      <c r="H20" s="5"/>
    </row>
    <row r="21" spans="1:8" s="6" customFormat="1" ht="48" x14ac:dyDescent="0.25">
      <c r="A21" s="7" t="s">
        <v>3</v>
      </c>
      <c r="B21" s="8" t="s">
        <v>4</v>
      </c>
      <c r="C21" s="8" t="s">
        <v>11</v>
      </c>
      <c r="D21" s="3" t="str">
        <f t="shared" si="0"/>
        <v>ROLL   Summative (PBT) Paper Material Returning (Answer Documents vs. Test Books, Labels, Packaging, Test Security)  [30 mins]</v>
      </c>
      <c r="E21" s="21"/>
      <c r="F21" s="9"/>
      <c r="G21" s="9" t="s">
        <v>37</v>
      </c>
      <c r="H21" s="5"/>
    </row>
    <row r="22" spans="1:8" s="6" customFormat="1" ht="30" x14ac:dyDescent="0.25">
      <c r="A22" s="7" t="s">
        <v>3</v>
      </c>
      <c r="B22" s="8" t="s">
        <v>4</v>
      </c>
      <c r="C22" s="8" t="s">
        <v>28</v>
      </c>
      <c r="D22" s="3" t="str">
        <f t="shared" si="0"/>
        <v>ROLL   Summative (PBT) Management Reports/Widget Dashboard [20  mins]</v>
      </c>
      <c r="E22" s="23" t="s">
        <v>77</v>
      </c>
      <c r="F22" s="9"/>
      <c r="G22" s="9"/>
      <c r="H22" s="5"/>
    </row>
    <row r="23" spans="1:8" s="6" customFormat="1" ht="30" x14ac:dyDescent="0.25">
      <c r="A23" s="7" t="s">
        <v>3</v>
      </c>
      <c r="B23" s="8" t="s">
        <v>4</v>
      </c>
      <c r="C23" s="8" t="s">
        <v>12</v>
      </c>
      <c r="D23" s="3" t="str">
        <f t="shared" si="0"/>
        <v>ROLL   Summative (PBT) Room Supervisor PBT/Manuals  [30 mins]</v>
      </c>
      <c r="E23" s="19" t="s">
        <v>78</v>
      </c>
      <c r="F23" s="9"/>
      <c r="G23" s="9"/>
      <c r="H23" s="5"/>
    </row>
    <row r="24" spans="1:8" s="6" customFormat="1" ht="30" x14ac:dyDescent="0.25">
      <c r="A24" s="7" t="s">
        <v>3</v>
      </c>
      <c r="B24" s="8" t="s">
        <v>4</v>
      </c>
      <c r="C24" s="8" t="s">
        <v>29</v>
      </c>
      <c r="D24" s="3" t="str">
        <f t="shared" si="0"/>
        <v>ROLL   Summative (PBT) Accessing Your ACT Aspire Summative Reports [20  mins]</v>
      </c>
      <c r="E24" s="22" t="s">
        <v>79</v>
      </c>
      <c r="F24" s="9"/>
      <c r="G24" s="9"/>
      <c r="H24" s="5"/>
    </row>
    <row r="25" spans="1:8" s="6" customFormat="1" ht="30" x14ac:dyDescent="0.25">
      <c r="A25" s="7" t="s">
        <v>3</v>
      </c>
      <c r="B25" s="8" t="s">
        <v>5</v>
      </c>
      <c r="C25" s="8" t="s">
        <v>25</v>
      </c>
      <c r="D25" s="3" t="str">
        <f t="shared" si="0"/>
        <v>ROLL   Summative (CBT) Org Structure and Org Member status/Reverse SDU [15 mins]</v>
      </c>
      <c r="E25" s="20" t="s">
        <v>81</v>
      </c>
      <c r="F25" s="9"/>
      <c r="G25" s="9"/>
      <c r="H25" s="5"/>
    </row>
    <row r="26" spans="1:8" s="6" customFormat="1" ht="60" x14ac:dyDescent="0.25">
      <c r="A26" s="7" t="s">
        <v>3</v>
      </c>
      <c r="B26" s="8" t="s">
        <v>5</v>
      </c>
      <c r="C26" s="8" t="s">
        <v>21</v>
      </c>
      <c r="D26" s="3" t="str">
        <f t="shared" si="0"/>
        <v>ROLL   Summative (CBT) Technology Infrastructure Readiness (SystemCheck, Proctor and Pre-Caching, TestNav System Requirements  [1 hr]</v>
      </c>
      <c r="E26" s="18" t="s">
        <v>83</v>
      </c>
      <c r="F26" s="9"/>
      <c r="G26" s="9"/>
      <c r="H26" s="5"/>
    </row>
    <row r="27" spans="1:8" s="6" customFormat="1" ht="45" x14ac:dyDescent="0.25">
      <c r="A27" s="7" t="s">
        <v>3</v>
      </c>
      <c r="B27" s="8" t="s">
        <v>5</v>
      </c>
      <c r="C27" s="8" t="s">
        <v>26</v>
      </c>
      <c r="D27" s="3" t="str">
        <f t="shared" si="0"/>
        <v>ROLL   Summative (CBT) Inviting Others/Accoms and PNP Rollover/Groups/Test Sessions [45 mins]</v>
      </c>
      <c r="E27" s="19" t="s">
        <v>82</v>
      </c>
      <c r="F27" s="9"/>
      <c r="G27" s="9"/>
      <c r="H27" s="5"/>
    </row>
    <row r="28" spans="1:8" s="6" customFormat="1" ht="45" x14ac:dyDescent="0.25">
      <c r="A28" s="7" t="s">
        <v>3</v>
      </c>
      <c r="B28" s="8" t="s">
        <v>5</v>
      </c>
      <c r="C28" s="8" t="s">
        <v>27</v>
      </c>
      <c r="D28" s="3" t="str">
        <f t="shared" si="0"/>
        <v>ROLL   Summative (CBT) Transfers/Invalidations/Re-Instatements/Irregularities [45 mins]</v>
      </c>
      <c r="E28" s="19" t="s">
        <v>103</v>
      </c>
      <c r="F28" s="9" t="s">
        <v>56</v>
      </c>
      <c r="G28" s="9"/>
      <c r="H28" s="5"/>
    </row>
    <row r="29" spans="1:8" s="6" customFormat="1" ht="45" x14ac:dyDescent="0.25">
      <c r="A29" s="7" t="s">
        <v>3</v>
      </c>
      <c r="B29" s="8" t="s">
        <v>5</v>
      </c>
      <c r="C29" s="8" t="s">
        <v>31</v>
      </c>
      <c r="D29" s="3" t="str">
        <f t="shared" si="0"/>
        <v>ROLL   Summative (CBT) Authorization Tickets/Management Reports/Widget Dashboard [20  mins]</v>
      </c>
      <c r="E29" s="23" t="s">
        <v>77</v>
      </c>
      <c r="F29" s="9"/>
      <c r="G29" s="9" t="s">
        <v>38</v>
      </c>
      <c r="H29" s="5"/>
    </row>
    <row r="30" spans="1:8" s="6" customFormat="1" ht="30" x14ac:dyDescent="0.25">
      <c r="A30" s="7" t="s">
        <v>3</v>
      </c>
      <c r="B30" s="8" t="s">
        <v>5</v>
      </c>
      <c r="C30" s="8" t="s">
        <v>13</v>
      </c>
      <c r="D30" s="3" t="str">
        <f t="shared" si="0"/>
        <v>ROLL   Summative (CBT) Room Supervisor CBT/Manuals  [30 mins]</v>
      </c>
      <c r="E30" s="18" t="s">
        <v>106</v>
      </c>
      <c r="F30" s="9"/>
      <c r="G30" s="9"/>
      <c r="H30" s="5"/>
    </row>
    <row r="31" spans="1:8" s="6" customFormat="1" ht="30" x14ac:dyDescent="0.25">
      <c r="A31" s="7" t="s">
        <v>3</v>
      </c>
      <c r="B31" s="8" t="s">
        <v>5</v>
      </c>
      <c r="C31" s="8" t="s">
        <v>29</v>
      </c>
      <c r="D31" s="3" t="str">
        <f t="shared" si="0"/>
        <v>ROLL   Summative (CBT) Accessing Your ACT Aspire Summative Reports [20  mins]</v>
      </c>
      <c r="E31" s="22" t="s">
        <v>79</v>
      </c>
      <c r="F31" s="9"/>
      <c r="G31" s="9"/>
      <c r="H31" s="5"/>
    </row>
    <row r="32" spans="1:8" s="6" customFormat="1" ht="36" x14ac:dyDescent="0.25">
      <c r="A32" s="7" t="s">
        <v>2</v>
      </c>
      <c r="B32" s="8" t="s">
        <v>6</v>
      </c>
      <c r="C32" s="8" t="s">
        <v>8</v>
      </c>
      <c r="D32" s="3" t="str">
        <f t="shared" si="0"/>
        <v>NEW   Periodic (CBT) Org/SDU  [30 mins]</v>
      </c>
      <c r="E32" s="18" t="s">
        <v>73</v>
      </c>
      <c r="F32" s="9"/>
      <c r="G32" s="9"/>
      <c r="H32" s="5" t="s">
        <v>36</v>
      </c>
    </row>
    <row r="33" spans="1:8" s="6" customFormat="1" ht="45" x14ac:dyDescent="0.25">
      <c r="A33" s="7" t="s">
        <v>2</v>
      </c>
      <c r="B33" s="8" t="s">
        <v>6</v>
      </c>
      <c r="C33" s="8" t="s">
        <v>23</v>
      </c>
      <c r="D33" s="3" t="str">
        <f t="shared" si="0"/>
        <v>NEW   Periodic (CBT) Technology Infrastructure Readiness (SystemCheck, Proctor and Pre-Caching, TestNav System Requirements [2 hr]</v>
      </c>
      <c r="E33" s="18" t="s">
        <v>80</v>
      </c>
      <c r="F33" s="9"/>
      <c r="G33" s="9"/>
      <c r="H33" s="5"/>
    </row>
    <row r="34" spans="1:8" s="6" customFormat="1" ht="60" x14ac:dyDescent="0.25">
      <c r="A34" s="7" t="s">
        <v>2</v>
      </c>
      <c r="B34" s="8" t="s">
        <v>6</v>
      </c>
      <c r="C34" s="8" t="s">
        <v>15</v>
      </c>
      <c r="D34" s="3" t="str">
        <f t="shared" si="0"/>
        <v>NEW   Periodic (CBT) Inviting Others/Accoms and PNP/Groups/Test Sessions  [1 hr]</v>
      </c>
      <c r="E34" s="19" t="s">
        <v>74</v>
      </c>
      <c r="F34" s="9"/>
      <c r="G34" s="9"/>
      <c r="H34" s="5" t="s">
        <v>57</v>
      </c>
    </row>
    <row r="35" spans="1:8" s="6" customFormat="1" ht="30" x14ac:dyDescent="0.25">
      <c r="A35" s="7" t="s">
        <v>2</v>
      </c>
      <c r="B35" s="8" t="s">
        <v>6</v>
      </c>
      <c r="C35" s="8" t="s">
        <v>16</v>
      </c>
      <c r="D35" s="3" t="str">
        <f t="shared" si="0"/>
        <v>NEW   Periodic (CBT) Transfers/Invalidations/Re-Instatements/Irregularities  [1 hr]</v>
      </c>
      <c r="E35" s="18" t="s">
        <v>102</v>
      </c>
      <c r="F35" s="14"/>
      <c r="G35" s="9" t="s">
        <v>40</v>
      </c>
      <c r="H35" s="10" t="s">
        <v>58</v>
      </c>
    </row>
    <row r="36" spans="1:8" s="6" customFormat="1" ht="45" x14ac:dyDescent="0.25">
      <c r="A36" s="7" t="s">
        <v>2</v>
      </c>
      <c r="B36" s="8" t="s">
        <v>6</v>
      </c>
      <c r="C36" s="8" t="s">
        <v>24</v>
      </c>
      <c r="D36" s="3" t="str">
        <f t="shared" si="0"/>
        <v>NEW   Periodic (CBT) Authorization Tickets/Management Reports/Widget Dashboard [30 mins]</v>
      </c>
      <c r="E36" s="23" t="s">
        <v>77</v>
      </c>
      <c r="F36" s="9"/>
      <c r="G36" s="9"/>
      <c r="H36" s="5"/>
    </row>
    <row r="37" spans="1:8" s="6" customFormat="1" ht="30" x14ac:dyDescent="0.25">
      <c r="A37" s="7" t="s">
        <v>2</v>
      </c>
      <c r="B37" s="8" t="s">
        <v>6</v>
      </c>
      <c r="C37" s="8" t="s">
        <v>20</v>
      </c>
      <c r="D37" s="3" t="str">
        <f t="shared" si="0"/>
        <v>NEW   Periodic (CBT) Room Supervisor CBT/Manuals  [1 hr]</v>
      </c>
      <c r="E37" s="18" t="s">
        <v>85</v>
      </c>
      <c r="F37" s="15" t="s">
        <v>58</v>
      </c>
      <c r="G37" s="9"/>
      <c r="H37" s="5"/>
    </row>
    <row r="38" spans="1:8" s="6" customFormat="1" ht="30" x14ac:dyDescent="0.25">
      <c r="A38" s="7" t="s">
        <v>2</v>
      </c>
      <c r="B38" s="8" t="s">
        <v>6</v>
      </c>
      <c r="C38" s="8" t="s">
        <v>14</v>
      </c>
      <c r="D38" s="3" t="str">
        <f t="shared" si="0"/>
        <v>NEW   Periodic (CBT) Accessing Your ACT Aspire Reports Interim and Classroom [30 mins]</v>
      </c>
      <c r="E38" s="18" t="s">
        <v>84</v>
      </c>
      <c r="F38" s="15" t="s">
        <v>58</v>
      </c>
      <c r="G38" s="9"/>
      <c r="H38" s="5"/>
    </row>
    <row r="39" spans="1:8" s="6" customFormat="1" ht="36" x14ac:dyDescent="0.25">
      <c r="A39" s="7" t="s">
        <v>3</v>
      </c>
      <c r="B39" s="8" t="s">
        <v>6</v>
      </c>
      <c r="C39" s="8" t="s">
        <v>25</v>
      </c>
      <c r="D39" s="3" t="str">
        <f t="shared" si="0"/>
        <v>ROLL   Periodic (CBT) Org Structure and Org Member status/Reverse SDU [15 mins]</v>
      </c>
      <c r="E39" s="20" t="s">
        <v>81</v>
      </c>
      <c r="F39" s="9"/>
      <c r="G39" s="9"/>
      <c r="H39" s="5" t="s">
        <v>36</v>
      </c>
    </row>
    <row r="40" spans="1:8" s="6" customFormat="1" ht="45" x14ac:dyDescent="0.25">
      <c r="A40" s="7" t="s">
        <v>3</v>
      </c>
      <c r="B40" s="8" t="s">
        <v>6</v>
      </c>
      <c r="C40" s="8" t="s">
        <v>21</v>
      </c>
      <c r="D40" s="3" t="str">
        <f t="shared" si="0"/>
        <v>ROLL   Periodic (CBT) Technology Infrastructure Readiness (SystemCheck, Proctor and Pre-Caching, TestNav System Requirements  [1 hr]</v>
      </c>
      <c r="E40" s="18" t="s">
        <v>83</v>
      </c>
      <c r="F40" s="9"/>
      <c r="G40" s="9"/>
      <c r="H40" s="5"/>
    </row>
    <row r="41" spans="1:8" s="6" customFormat="1" ht="45" x14ac:dyDescent="0.25">
      <c r="A41" s="7" t="s">
        <v>3</v>
      </c>
      <c r="B41" s="8" t="s">
        <v>6</v>
      </c>
      <c r="C41" s="8" t="s">
        <v>26</v>
      </c>
      <c r="D41" s="3" t="str">
        <f t="shared" si="0"/>
        <v>ROLL   Periodic (CBT) Inviting Others/Accoms and PNP Rollover/Groups/Test Sessions [45 mins]</v>
      </c>
      <c r="E41" s="19" t="s">
        <v>82</v>
      </c>
      <c r="F41" s="9"/>
      <c r="G41" s="9"/>
      <c r="H41" s="5"/>
    </row>
    <row r="42" spans="1:8" s="6" customFormat="1" ht="36" x14ac:dyDescent="0.25">
      <c r="A42" s="7" t="s">
        <v>3</v>
      </c>
      <c r="B42" s="8" t="s">
        <v>6</v>
      </c>
      <c r="C42" s="8" t="s">
        <v>27</v>
      </c>
      <c r="D42" s="3" t="str">
        <f t="shared" si="0"/>
        <v>ROLL   Periodic (CBT) Transfers/Invalidations/Re-Instatements/Irregularities [45 mins]</v>
      </c>
      <c r="E42" s="18" t="s">
        <v>102</v>
      </c>
      <c r="F42" s="9" t="s">
        <v>61</v>
      </c>
      <c r="G42" s="9" t="s">
        <v>40</v>
      </c>
      <c r="H42" s="16" t="s">
        <v>62</v>
      </c>
    </row>
    <row r="43" spans="1:8" s="6" customFormat="1" ht="45" x14ac:dyDescent="0.25">
      <c r="A43" s="7" t="s">
        <v>3</v>
      </c>
      <c r="B43" s="8" t="s">
        <v>6</v>
      </c>
      <c r="C43" s="8" t="s">
        <v>31</v>
      </c>
      <c r="D43" s="3" t="str">
        <f t="shared" si="0"/>
        <v>ROLL   Periodic (CBT) Authorization Tickets/Management Reports/Widget Dashboard [20  mins]</v>
      </c>
      <c r="E43" s="23" t="s">
        <v>77</v>
      </c>
      <c r="F43" s="9"/>
      <c r="G43" s="9" t="s">
        <v>39</v>
      </c>
      <c r="H43" s="5"/>
    </row>
    <row r="44" spans="1:8" s="6" customFormat="1" ht="30" x14ac:dyDescent="0.25">
      <c r="A44" s="7" t="s">
        <v>3</v>
      </c>
      <c r="B44" s="8" t="s">
        <v>6</v>
      </c>
      <c r="C44" s="8" t="s">
        <v>13</v>
      </c>
      <c r="D44" s="3" t="str">
        <f t="shared" si="0"/>
        <v>ROLL   Periodic (CBT) Room Supervisor CBT/Manuals  [30 mins]</v>
      </c>
      <c r="E44" s="18" t="s">
        <v>85</v>
      </c>
      <c r="F44" s="9"/>
      <c r="G44" s="9"/>
      <c r="H44" s="5"/>
    </row>
    <row r="45" spans="1:8" s="6" customFormat="1" ht="30" x14ac:dyDescent="0.25">
      <c r="A45" s="7" t="s">
        <v>3</v>
      </c>
      <c r="B45" s="8" t="s">
        <v>6</v>
      </c>
      <c r="C45" s="8" t="s">
        <v>30</v>
      </c>
      <c r="D45" s="3" t="str">
        <f t="shared" si="0"/>
        <v>ROLL   Periodic (CBT) Accessing Your ACT Aspire Periodic Reports [20  mins]</v>
      </c>
      <c r="E45" s="18" t="s">
        <v>84</v>
      </c>
      <c r="F45" s="9"/>
      <c r="G45" s="9"/>
      <c r="H45" s="5"/>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A13" zoomScale="70" zoomScaleNormal="70" workbookViewId="0">
      <selection activeCell="H2" sqref="A2:H14"/>
    </sheetView>
  </sheetViews>
  <sheetFormatPr defaultRowHeight="15" x14ac:dyDescent="0.25"/>
  <cols>
    <col min="1" max="1" width="38" style="128" customWidth="1"/>
    <col min="2" max="2" width="22.85546875" style="128" customWidth="1"/>
    <col min="3" max="3" width="18.85546875" style="128" bestFit="1" customWidth="1"/>
    <col min="4" max="4" width="9.140625" style="128"/>
    <col min="5" max="6" width="9.140625" style="128" customWidth="1"/>
    <col min="7" max="7" width="90.140625" style="128" customWidth="1"/>
    <col min="8" max="8" width="13.5703125" style="128" customWidth="1"/>
    <col min="9" max="16384" width="9.140625" style="128"/>
  </cols>
  <sheetData>
    <row r="1" spans="1:8" ht="36" x14ac:dyDescent="0.25">
      <c r="A1" s="132" t="s">
        <v>215</v>
      </c>
      <c r="B1" s="132" t="s">
        <v>213</v>
      </c>
      <c r="C1" s="133" t="s">
        <v>224</v>
      </c>
      <c r="D1" s="132" t="s">
        <v>214</v>
      </c>
      <c r="E1" s="132" t="s">
        <v>216</v>
      </c>
      <c r="F1" s="132" t="s">
        <v>217</v>
      </c>
      <c r="G1" s="132" t="s">
        <v>218</v>
      </c>
      <c r="H1" s="132" t="s">
        <v>206</v>
      </c>
    </row>
    <row r="2" spans="1:8" ht="216.75" x14ac:dyDescent="0.25">
      <c r="A2" s="136" t="s">
        <v>235</v>
      </c>
      <c r="B2" s="136" t="s">
        <v>308</v>
      </c>
      <c r="C2" s="136" t="s">
        <v>342</v>
      </c>
      <c r="D2" s="136" t="s">
        <v>221</v>
      </c>
      <c r="E2" s="136"/>
      <c r="F2" s="136"/>
      <c r="G2" s="136" t="s">
        <v>343</v>
      </c>
      <c r="H2" s="136"/>
    </row>
    <row r="3" spans="1:8" ht="216.75" x14ac:dyDescent="0.25">
      <c r="A3" s="136" t="s">
        <v>235</v>
      </c>
      <c r="B3" s="136" t="s">
        <v>309</v>
      </c>
      <c r="C3" s="136" t="s">
        <v>342</v>
      </c>
      <c r="D3" s="136" t="s">
        <v>221</v>
      </c>
      <c r="E3" s="136"/>
      <c r="F3" s="136"/>
      <c r="G3" s="136" t="s">
        <v>344</v>
      </c>
      <c r="H3" s="136"/>
    </row>
    <row r="4" spans="1:8" ht="216.75" x14ac:dyDescent="0.25">
      <c r="A4" s="136" t="s">
        <v>235</v>
      </c>
      <c r="B4" s="136" t="s">
        <v>310</v>
      </c>
      <c r="C4" s="136" t="s">
        <v>342</v>
      </c>
      <c r="D4" s="136" t="s">
        <v>221</v>
      </c>
      <c r="E4" s="136"/>
      <c r="F4" s="136"/>
      <c r="G4" s="136" t="s">
        <v>345</v>
      </c>
      <c r="H4" s="136"/>
    </row>
    <row r="5" spans="1:8" ht="216.75" x14ac:dyDescent="0.25">
      <c r="A5" s="136" t="s">
        <v>235</v>
      </c>
      <c r="B5" s="136" t="s">
        <v>311</v>
      </c>
      <c r="C5" s="136" t="s">
        <v>342</v>
      </c>
      <c r="D5" s="136" t="s">
        <v>221</v>
      </c>
      <c r="E5" s="136"/>
      <c r="F5" s="136"/>
      <c r="G5" s="136" t="s">
        <v>346</v>
      </c>
      <c r="H5" s="136"/>
    </row>
    <row r="6" spans="1:8" ht="216.75" x14ac:dyDescent="0.25">
      <c r="A6" s="136" t="s">
        <v>235</v>
      </c>
      <c r="B6" s="136" t="s">
        <v>312</v>
      </c>
      <c r="C6" s="136" t="s">
        <v>342</v>
      </c>
      <c r="D6" s="136" t="s">
        <v>221</v>
      </c>
      <c r="E6" s="136"/>
      <c r="F6" s="136"/>
      <c r="G6" s="136" t="s">
        <v>347</v>
      </c>
      <c r="H6" s="136"/>
    </row>
    <row r="7" spans="1:8" ht="216.75" x14ac:dyDescent="0.25">
      <c r="A7" s="136" t="s">
        <v>235</v>
      </c>
      <c r="B7" s="136" t="s">
        <v>313</v>
      </c>
      <c r="C7" s="136" t="s">
        <v>342</v>
      </c>
      <c r="D7" s="136" t="s">
        <v>221</v>
      </c>
      <c r="E7" s="136"/>
      <c r="F7" s="136"/>
      <c r="G7" s="136" t="s">
        <v>348</v>
      </c>
      <c r="H7" s="136"/>
    </row>
    <row r="8" spans="1:8" ht="216.75" x14ac:dyDescent="0.25">
      <c r="A8" s="136" t="s">
        <v>235</v>
      </c>
      <c r="B8" s="136" t="s">
        <v>314</v>
      </c>
      <c r="C8" s="136" t="s">
        <v>342</v>
      </c>
      <c r="D8" s="136" t="s">
        <v>221</v>
      </c>
      <c r="E8" s="136"/>
      <c r="F8" s="136"/>
      <c r="G8" s="136" t="s">
        <v>349</v>
      </c>
      <c r="H8" s="136"/>
    </row>
    <row r="9" spans="1:8" ht="216.75" x14ac:dyDescent="0.25">
      <c r="A9" s="136" t="s">
        <v>235</v>
      </c>
      <c r="B9" s="136" t="s">
        <v>315</v>
      </c>
      <c r="C9" s="136" t="s">
        <v>342</v>
      </c>
      <c r="D9" s="136" t="s">
        <v>221</v>
      </c>
      <c r="E9" s="136"/>
      <c r="F9" s="136"/>
      <c r="G9" s="136" t="s">
        <v>350</v>
      </c>
      <c r="H9" s="136"/>
    </row>
    <row r="10" spans="1:8" ht="216.75" x14ac:dyDescent="0.25">
      <c r="A10" s="136" t="s">
        <v>235</v>
      </c>
      <c r="B10" s="136" t="s">
        <v>324</v>
      </c>
      <c r="C10" s="136" t="s">
        <v>342</v>
      </c>
      <c r="D10" s="136" t="s">
        <v>221</v>
      </c>
      <c r="E10" s="136"/>
      <c r="F10" s="136"/>
      <c r="G10" s="136" t="s">
        <v>351</v>
      </c>
      <c r="H10" s="136"/>
    </row>
    <row r="11" spans="1:8" ht="216.75" x14ac:dyDescent="0.25">
      <c r="A11" s="136" t="s">
        <v>235</v>
      </c>
      <c r="B11" s="136" t="s">
        <v>325</v>
      </c>
      <c r="C11" s="136" t="s">
        <v>342</v>
      </c>
      <c r="D11" s="136" t="s">
        <v>221</v>
      </c>
      <c r="E11" s="136"/>
      <c r="F11" s="136"/>
      <c r="G11" s="136" t="s">
        <v>352</v>
      </c>
      <c r="H11" s="136"/>
    </row>
    <row r="12" spans="1:8" ht="216.75" x14ac:dyDescent="0.25">
      <c r="A12" s="136" t="s">
        <v>235</v>
      </c>
      <c r="B12" s="136" t="s">
        <v>326</v>
      </c>
      <c r="C12" s="136" t="s">
        <v>342</v>
      </c>
      <c r="D12" s="136" t="s">
        <v>221</v>
      </c>
      <c r="E12" s="136"/>
      <c r="F12" s="136"/>
      <c r="G12" s="136" t="s">
        <v>353</v>
      </c>
      <c r="H12" s="136"/>
    </row>
    <row r="13" spans="1:8" ht="216.75" x14ac:dyDescent="0.25">
      <c r="A13" s="136" t="s">
        <v>235</v>
      </c>
      <c r="B13" s="136" t="s">
        <v>327</v>
      </c>
      <c r="C13" s="136" t="s">
        <v>342</v>
      </c>
      <c r="D13" s="136" t="s">
        <v>221</v>
      </c>
      <c r="E13" s="136"/>
      <c r="F13" s="136"/>
      <c r="G13" s="136" t="s">
        <v>354</v>
      </c>
      <c r="H13" s="136"/>
    </row>
    <row r="14" spans="1:8" ht="216.75" x14ac:dyDescent="0.25">
      <c r="A14" s="136" t="s">
        <v>235</v>
      </c>
      <c r="B14" s="136" t="s">
        <v>328</v>
      </c>
      <c r="C14" s="136" t="s">
        <v>342</v>
      </c>
      <c r="D14" s="136" t="s">
        <v>221</v>
      </c>
      <c r="E14" s="136"/>
      <c r="F14" s="136"/>
      <c r="G14" s="136" t="s">
        <v>355</v>
      </c>
      <c r="H14" s="13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G16" zoomScale="90" zoomScaleNormal="90" workbookViewId="0">
      <selection activeCell="H16" sqref="H2:H16"/>
    </sheetView>
  </sheetViews>
  <sheetFormatPr defaultColWidth="25.5703125" defaultRowHeight="15" x14ac:dyDescent="0.25"/>
  <cols>
    <col min="1" max="1" width="25.5703125" style="128"/>
    <col min="2" max="2" width="30.5703125" style="128" customWidth="1"/>
    <col min="3" max="3" width="20.140625" style="128" customWidth="1"/>
    <col min="4" max="4" width="13.140625" style="128" customWidth="1"/>
    <col min="5" max="6" width="25.5703125" style="128" customWidth="1"/>
    <col min="7" max="7" width="82" style="128" customWidth="1"/>
    <col min="8" max="8" width="25.5703125" style="128" customWidth="1"/>
    <col min="9" max="16384" width="25.5703125" style="128"/>
  </cols>
  <sheetData>
    <row r="1" spans="1:8" s="130" customFormat="1" ht="24" x14ac:dyDescent="0.25">
      <c r="A1" s="132" t="s">
        <v>215</v>
      </c>
      <c r="B1" s="132" t="s">
        <v>213</v>
      </c>
      <c r="C1" s="133" t="s">
        <v>224</v>
      </c>
      <c r="D1" s="132" t="s">
        <v>214</v>
      </c>
      <c r="E1" s="132" t="s">
        <v>216</v>
      </c>
      <c r="F1" s="132" t="s">
        <v>217</v>
      </c>
      <c r="G1" s="132" t="s">
        <v>218</v>
      </c>
      <c r="H1" s="132" t="s">
        <v>206</v>
      </c>
    </row>
    <row r="2" spans="1:8" ht="360" x14ac:dyDescent="0.25">
      <c r="A2" s="137" t="s">
        <v>192</v>
      </c>
      <c r="B2" s="137" t="s">
        <v>356</v>
      </c>
      <c r="C2" s="137" t="s">
        <v>369</v>
      </c>
      <c r="D2" s="137" t="s">
        <v>306</v>
      </c>
      <c r="E2" s="137"/>
      <c r="F2" s="137"/>
      <c r="G2" s="137" t="s">
        <v>367</v>
      </c>
      <c r="H2" s="184" t="s">
        <v>233</v>
      </c>
    </row>
    <row r="3" spans="1:8" ht="360" x14ac:dyDescent="0.25">
      <c r="A3" s="137" t="s">
        <v>192</v>
      </c>
      <c r="B3" s="137" t="s">
        <v>357</v>
      </c>
      <c r="C3" s="137" t="s">
        <v>369</v>
      </c>
      <c r="D3" s="137" t="s">
        <v>306</v>
      </c>
      <c r="E3" s="137"/>
      <c r="F3" s="137"/>
      <c r="G3" s="137" t="s">
        <v>368</v>
      </c>
      <c r="H3" s="184" t="s">
        <v>233</v>
      </c>
    </row>
    <row r="4" spans="1:8" ht="360" x14ac:dyDescent="0.25">
      <c r="A4" s="137" t="s">
        <v>192</v>
      </c>
      <c r="B4" s="137" t="s">
        <v>358</v>
      </c>
      <c r="C4" s="137" t="s">
        <v>369</v>
      </c>
      <c r="D4" s="137" t="s">
        <v>306</v>
      </c>
      <c r="E4" s="137"/>
      <c r="F4" s="137"/>
      <c r="G4" s="137" t="s">
        <v>370</v>
      </c>
      <c r="H4" s="184" t="s">
        <v>233</v>
      </c>
    </row>
    <row r="5" spans="1:8" ht="360" x14ac:dyDescent="0.25">
      <c r="A5" s="137" t="s">
        <v>192</v>
      </c>
      <c r="B5" s="137" t="s">
        <v>359</v>
      </c>
      <c r="C5" s="137" t="s">
        <v>369</v>
      </c>
      <c r="D5" s="137" t="s">
        <v>306</v>
      </c>
      <c r="E5" s="137"/>
      <c r="F5" s="137"/>
      <c r="G5" s="137" t="s">
        <v>371</v>
      </c>
      <c r="H5" s="184" t="s">
        <v>233</v>
      </c>
    </row>
    <row r="6" spans="1:8" ht="360" x14ac:dyDescent="0.25">
      <c r="A6" s="137" t="s">
        <v>192</v>
      </c>
      <c r="B6" s="137" t="s">
        <v>360</v>
      </c>
      <c r="C6" s="137" t="s">
        <v>369</v>
      </c>
      <c r="D6" s="137" t="s">
        <v>306</v>
      </c>
      <c r="E6" s="137"/>
      <c r="F6" s="137"/>
      <c r="G6" s="137" t="s">
        <v>372</v>
      </c>
      <c r="H6" s="184" t="s">
        <v>233</v>
      </c>
    </row>
    <row r="7" spans="1:8" ht="360" x14ac:dyDescent="0.25">
      <c r="A7" s="137" t="s">
        <v>192</v>
      </c>
      <c r="B7" s="137" t="s">
        <v>361</v>
      </c>
      <c r="C7" s="137" t="s">
        <v>369</v>
      </c>
      <c r="D7" s="137" t="s">
        <v>306</v>
      </c>
      <c r="E7" s="137"/>
      <c r="F7" s="137"/>
      <c r="G7" s="137" t="s">
        <v>373</v>
      </c>
      <c r="H7" s="184" t="s">
        <v>233</v>
      </c>
    </row>
    <row r="8" spans="1:8" ht="360" x14ac:dyDescent="0.25">
      <c r="A8" s="137" t="s">
        <v>192</v>
      </c>
      <c r="B8" s="137" t="s">
        <v>362</v>
      </c>
      <c r="C8" s="137" t="s">
        <v>369</v>
      </c>
      <c r="D8" s="137" t="s">
        <v>306</v>
      </c>
      <c r="E8" s="137"/>
      <c r="F8" s="137"/>
      <c r="G8" s="137" t="s">
        <v>374</v>
      </c>
      <c r="H8" s="184" t="s">
        <v>233</v>
      </c>
    </row>
    <row r="9" spans="1:8" ht="360" x14ac:dyDescent="0.25">
      <c r="A9" s="137" t="s">
        <v>192</v>
      </c>
      <c r="B9" s="137" t="s">
        <v>363</v>
      </c>
      <c r="C9" s="137" t="s">
        <v>369</v>
      </c>
      <c r="D9" s="137" t="s">
        <v>306</v>
      </c>
      <c r="E9" s="137"/>
      <c r="F9" s="137"/>
      <c r="G9" s="137" t="s">
        <v>375</v>
      </c>
      <c r="H9" s="184" t="s">
        <v>233</v>
      </c>
    </row>
    <row r="10" spans="1:8" ht="360" x14ac:dyDescent="0.25">
      <c r="A10" s="137" t="s">
        <v>192</v>
      </c>
      <c r="B10" s="137" t="s">
        <v>364</v>
      </c>
      <c r="C10" s="137" t="s">
        <v>369</v>
      </c>
      <c r="D10" s="137" t="s">
        <v>306</v>
      </c>
      <c r="E10" s="137"/>
      <c r="F10" s="137"/>
      <c r="G10" s="137" t="s">
        <v>376</v>
      </c>
      <c r="H10" s="184" t="s">
        <v>233</v>
      </c>
    </row>
    <row r="11" spans="1:8" ht="360" x14ac:dyDescent="0.25">
      <c r="A11" s="137" t="s">
        <v>192</v>
      </c>
      <c r="B11" s="137" t="s">
        <v>365</v>
      </c>
      <c r="C11" s="137" t="s">
        <v>369</v>
      </c>
      <c r="D11" s="137" t="s">
        <v>306</v>
      </c>
      <c r="E11" s="137"/>
      <c r="F11" s="137"/>
      <c r="G11" s="137" t="s">
        <v>377</v>
      </c>
      <c r="H11" s="184" t="s">
        <v>233</v>
      </c>
    </row>
    <row r="12" spans="1:8" ht="360" x14ac:dyDescent="0.25">
      <c r="A12" s="137" t="s">
        <v>192</v>
      </c>
      <c r="B12" s="137" t="s">
        <v>366</v>
      </c>
      <c r="C12" s="137" t="s">
        <v>369</v>
      </c>
      <c r="D12" s="137" t="s">
        <v>306</v>
      </c>
      <c r="E12" s="137"/>
      <c r="F12" s="137"/>
      <c r="G12" s="137" t="s">
        <v>378</v>
      </c>
      <c r="H12" s="184" t="s">
        <v>233</v>
      </c>
    </row>
    <row r="13" spans="1:8" ht="360" x14ac:dyDescent="0.25">
      <c r="A13" s="137" t="s">
        <v>192</v>
      </c>
      <c r="B13" s="137" t="s">
        <v>379</v>
      </c>
      <c r="C13" s="137" t="s">
        <v>369</v>
      </c>
      <c r="D13" s="137" t="s">
        <v>306</v>
      </c>
      <c r="E13" s="137"/>
      <c r="F13" s="137"/>
      <c r="G13" s="137" t="s">
        <v>380</v>
      </c>
      <c r="H13" s="184" t="s">
        <v>233</v>
      </c>
    </row>
    <row r="14" spans="1:8" ht="360" x14ac:dyDescent="0.25">
      <c r="A14" s="137" t="s">
        <v>192</v>
      </c>
      <c r="B14" s="137" t="s">
        <v>381</v>
      </c>
      <c r="C14" s="137" t="s">
        <v>369</v>
      </c>
      <c r="D14" s="137" t="s">
        <v>306</v>
      </c>
      <c r="E14" s="137"/>
      <c r="F14" s="137"/>
      <c r="G14" s="137" t="s">
        <v>382</v>
      </c>
      <c r="H14" s="184" t="s">
        <v>233</v>
      </c>
    </row>
    <row r="15" spans="1:8" ht="360" x14ac:dyDescent="0.25">
      <c r="A15" s="137" t="s">
        <v>192</v>
      </c>
      <c r="B15" s="137" t="s">
        <v>383</v>
      </c>
      <c r="C15" s="137" t="s">
        <v>369</v>
      </c>
      <c r="D15" s="137" t="s">
        <v>306</v>
      </c>
      <c r="E15" s="137"/>
      <c r="F15" s="137"/>
      <c r="G15" s="137" t="s">
        <v>384</v>
      </c>
      <c r="H15" s="184" t="s">
        <v>233</v>
      </c>
    </row>
    <row r="16" spans="1:8" ht="360" x14ac:dyDescent="0.25">
      <c r="A16" s="137" t="s">
        <v>192</v>
      </c>
      <c r="B16" s="137" t="s">
        <v>386</v>
      </c>
      <c r="C16" s="137" t="s">
        <v>307</v>
      </c>
      <c r="D16" s="137" t="s">
        <v>306</v>
      </c>
      <c r="E16" s="137"/>
      <c r="F16" s="137"/>
      <c r="G16" s="137" t="s">
        <v>385</v>
      </c>
      <c r="H16" s="184" t="s">
        <v>233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H12" sqref="A2:H12"/>
    </sheetView>
  </sheetViews>
  <sheetFormatPr defaultRowHeight="15" x14ac:dyDescent="0.25"/>
  <cols>
    <col min="1" max="1" width="36" customWidth="1"/>
    <col min="2" max="2" width="31" customWidth="1"/>
    <col min="3" max="3" width="19.28515625" customWidth="1"/>
    <col min="5" max="6" width="9.140625" customWidth="1"/>
    <col min="7" max="7" width="66.28515625" customWidth="1"/>
    <col min="8" max="8" width="9.140625" customWidth="1"/>
  </cols>
  <sheetData>
    <row r="1" spans="1:8" s="130" customFormat="1" ht="36" x14ac:dyDescent="0.25">
      <c r="A1" s="132" t="s">
        <v>215</v>
      </c>
      <c r="B1" s="132" t="s">
        <v>213</v>
      </c>
      <c r="C1" s="133" t="s">
        <v>224</v>
      </c>
      <c r="D1" s="132" t="s">
        <v>214</v>
      </c>
      <c r="E1" s="132" t="s">
        <v>216</v>
      </c>
      <c r="F1" s="132" t="s">
        <v>217</v>
      </c>
      <c r="G1" s="132" t="s">
        <v>218</v>
      </c>
      <c r="H1" s="132" t="s">
        <v>206</v>
      </c>
    </row>
    <row r="2" spans="1:8" ht="229.5" x14ac:dyDescent="0.25">
      <c r="A2" s="89" t="s">
        <v>201</v>
      </c>
      <c r="B2" s="89" t="s">
        <v>360</v>
      </c>
      <c r="C2" s="89" t="s">
        <v>230</v>
      </c>
      <c r="D2" s="89" t="s">
        <v>221</v>
      </c>
      <c r="E2" s="89"/>
      <c r="F2" s="89"/>
      <c r="G2" s="89" t="s">
        <v>410</v>
      </c>
      <c r="H2" s="89"/>
    </row>
    <row r="3" spans="1:8" ht="229.5" x14ac:dyDescent="0.25">
      <c r="A3" s="89" t="s">
        <v>201</v>
      </c>
      <c r="B3" s="89" t="s">
        <v>361</v>
      </c>
      <c r="C3" s="89" t="s">
        <v>230</v>
      </c>
      <c r="D3" s="89" t="s">
        <v>221</v>
      </c>
      <c r="E3" s="89"/>
      <c r="F3" s="89"/>
      <c r="G3" s="89" t="s">
        <v>411</v>
      </c>
      <c r="H3" s="89"/>
    </row>
    <row r="4" spans="1:8" ht="229.5" x14ac:dyDescent="0.25">
      <c r="A4" s="89" t="s">
        <v>201</v>
      </c>
      <c r="B4" s="89" t="s">
        <v>362</v>
      </c>
      <c r="C4" s="89" t="s">
        <v>230</v>
      </c>
      <c r="D4" s="89" t="s">
        <v>221</v>
      </c>
      <c r="E4" s="89"/>
      <c r="F4" s="89"/>
      <c r="G4" s="89" t="s">
        <v>412</v>
      </c>
      <c r="H4" s="89"/>
    </row>
    <row r="5" spans="1:8" ht="229.5" x14ac:dyDescent="0.25">
      <c r="A5" s="89" t="s">
        <v>201</v>
      </c>
      <c r="B5" s="89" t="s">
        <v>363</v>
      </c>
      <c r="C5" s="89" t="s">
        <v>230</v>
      </c>
      <c r="D5" s="89" t="s">
        <v>221</v>
      </c>
      <c r="E5" s="89"/>
      <c r="F5" s="89"/>
      <c r="G5" s="89" t="s">
        <v>413</v>
      </c>
      <c r="H5" s="89"/>
    </row>
    <row r="6" spans="1:8" ht="229.5" x14ac:dyDescent="0.25">
      <c r="A6" s="89" t="s">
        <v>201</v>
      </c>
      <c r="B6" s="89" t="s">
        <v>364</v>
      </c>
      <c r="C6" s="89" t="s">
        <v>230</v>
      </c>
      <c r="D6" s="89" t="s">
        <v>221</v>
      </c>
      <c r="E6" s="89"/>
      <c r="F6" s="89"/>
      <c r="G6" s="89" t="s">
        <v>414</v>
      </c>
      <c r="H6" s="89"/>
    </row>
    <row r="7" spans="1:8" ht="229.5" x14ac:dyDescent="0.25">
      <c r="A7" s="89" t="s">
        <v>201</v>
      </c>
      <c r="B7" s="89" t="s">
        <v>365</v>
      </c>
      <c r="C7" s="89" t="s">
        <v>230</v>
      </c>
      <c r="D7" s="89" t="s">
        <v>221</v>
      </c>
      <c r="E7" s="89"/>
      <c r="F7" s="89"/>
      <c r="G7" s="89" t="s">
        <v>415</v>
      </c>
      <c r="H7" s="89"/>
    </row>
    <row r="8" spans="1:8" ht="229.5" x14ac:dyDescent="0.25">
      <c r="A8" s="89" t="s">
        <v>201</v>
      </c>
      <c r="B8" s="89" t="s">
        <v>366</v>
      </c>
      <c r="C8" s="89" t="s">
        <v>230</v>
      </c>
      <c r="D8" s="89" t="s">
        <v>221</v>
      </c>
      <c r="E8" s="89"/>
      <c r="F8" s="89"/>
      <c r="G8" s="89" t="s">
        <v>416</v>
      </c>
      <c r="H8" s="89"/>
    </row>
    <row r="9" spans="1:8" ht="229.5" x14ac:dyDescent="0.25">
      <c r="A9" s="89" t="s">
        <v>201</v>
      </c>
      <c r="B9" s="89" t="s">
        <v>379</v>
      </c>
      <c r="C9" s="89" t="s">
        <v>230</v>
      </c>
      <c r="D9" s="89" t="s">
        <v>221</v>
      </c>
      <c r="E9" s="89"/>
      <c r="F9" s="89"/>
      <c r="G9" s="89" t="s">
        <v>417</v>
      </c>
      <c r="H9" s="89"/>
    </row>
    <row r="10" spans="1:8" ht="229.5" x14ac:dyDescent="0.25">
      <c r="A10" s="89" t="s">
        <v>201</v>
      </c>
      <c r="B10" s="89" t="s">
        <v>381</v>
      </c>
      <c r="C10" s="89" t="s">
        <v>230</v>
      </c>
      <c r="D10" s="89" t="s">
        <v>221</v>
      </c>
      <c r="E10" s="89"/>
      <c r="F10" s="89"/>
      <c r="G10" s="89" t="s">
        <v>418</v>
      </c>
      <c r="H10" s="89"/>
    </row>
    <row r="11" spans="1:8" ht="229.5" x14ac:dyDescent="0.25">
      <c r="A11" s="89" t="s">
        <v>201</v>
      </c>
      <c r="B11" s="89" t="s">
        <v>383</v>
      </c>
      <c r="C11" s="89" t="s">
        <v>230</v>
      </c>
      <c r="D11" s="89" t="s">
        <v>221</v>
      </c>
      <c r="E11" s="89"/>
      <c r="F11" s="89"/>
      <c r="G11" s="89" t="s">
        <v>419</v>
      </c>
      <c r="H11" s="89"/>
    </row>
    <row r="12" spans="1:8" ht="229.5" x14ac:dyDescent="0.25">
      <c r="A12" s="89" t="s">
        <v>201</v>
      </c>
      <c r="B12" s="89" t="s">
        <v>387</v>
      </c>
      <c r="C12" s="89" t="s">
        <v>462</v>
      </c>
      <c r="D12" s="89" t="s">
        <v>221</v>
      </c>
      <c r="E12" s="89"/>
      <c r="F12" s="89"/>
      <c r="G12" s="89" t="s">
        <v>420</v>
      </c>
      <c r="H12" s="8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A12" workbookViewId="0">
      <selection activeCell="H2" sqref="A2:H12"/>
    </sheetView>
  </sheetViews>
  <sheetFormatPr defaultRowHeight="15" x14ac:dyDescent="0.25"/>
  <cols>
    <col min="1" max="1" width="55.28515625" style="128" customWidth="1"/>
    <col min="2" max="2" width="54" style="128" customWidth="1"/>
    <col min="3" max="3" width="24" style="128" customWidth="1"/>
    <col min="4" max="4" width="16.7109375" style="128" customWidth="1"/>
    <col min="5" max="6" width="9.140625" style="128" customWidth="1"/>
    <col min="7" max="7" width="79" style="128" customWidth="1"/>
    <col min="8" max="8" width="9.140625" style="128" customWidth="1"/>
    <col min="9" max="16384" width="9.140625" style="128"/>
  </cols>
  <sheetData>
    <row r="1" spans="1:9" s="130" customFormat="1" ht="36" x14ac:dyDescent="0.25">
      <c r="A1" s="132" t="s">
        <v>215</v>
      </c>
      <c r="B1" s="132" t="s">
        <v>213</v>
      </c>
      <c r="C1" s="133" t="s">
        <v>224</v>
      </c>
      <c r="D1" s="132" t="s">
        <v>214</v>
      </c>
      <c r="E1" s="132" t="s">
        <v>216</v>
      </c>
      <c r="F1" s="132" t="s">
        <v>217</v>
      </c>
      <c r="G1" s="132" t="s">
        <v>218</v>
      </c>
      <c r="H1" s="132" t="s">
        <v>206</v>
      </c>
    </row>
    <row r="2" spans="1:9" ht="242.25" x14ac:dyDescent="0.25">
      <c r="A2" s="111" t="s">
        <v>200</v>
      </c>
      <c r="B2" s="111" t="s">
        <v>389</v>
      </c>
      <c r="C2" s="111" t="s">
        <v>226</v>
      </c>
      <c r="D2" s="111" t="s">
        <v>221</v>
      </c>
      <c r="E2" s="111"/>
      <c r="F2" s="111"/>
      <c r="G2" s="111" t="s">
        <v>409</v>
      </c>
      <c r="H2" s="111"/>
      <c r="I2" s="130"/>
    </row>
    <row r="3" spans="1:9" ht="242.25" x14ac:dyDescent="0.25">
      <c r="A3" s="111" t="s">
        <v>200</v>
      </c>
      <c r="B3" s="111" t="s">
        <v>390</v>
      </c>
      <c r="C3" s="111" t="s">
        <v>226</v>
      </c>
      <c r="D3" s="111" t="s">
        <v>221</v>
      </c>
      <c r="E3" s="111"/>
      <c r="F3" s="111"/>
      <c r="G3" s="111" t="s">
        <v>408</v>
      </c>
      <c r="H3" s="111"/>
      <c r="I3" s="130"/>
    </row>
    <row r="4" spans="1:9" ht="242.25" x14ac:dyDescent="0.25">
      <c r="A4" s="111" t="s">
        <v>200</v>
      </c>
      <c r="B4" s="111" t="s">
        <v>391</v>
      </c>
      <c r="C4" s="111" t="s">
        <v>226</v>
      </c>
      <c r="D4" s="111" t="s">
        <v>221</v>
      </c>
      <c r="E4" s="111"/>
      <c r="F4" s="111"/>
      <c r="G4" s="111" t="s">
        <v>407</v>
      </c>
      <c r="H4" s="111"/>
      <c r="I4" s="130"/>
    </row>
    <row r="5" spans="1:9" ht="242.25" x14ac:dyDescent="0.25">
      <c r="A5" s="111" t="s">
        <v>200</v>
      </c>
      <c r="B5" s="111" t="s">
        <v>392</v>
      </c>
      <c r="C5" s="111" t="s">
        <v>226</v>
      </c>
      <c r="D5" s="111" t="s">
        <v>221</v>
      </c>
      <c r="E5" s="111"/>
      <c r="F5" s="111"/>
      <c r="G5" s="111" t="s">
        <v>406</v>
      </c>
      <c r="H5" s="111"/>
      <c r="I5" s="130"/>
    </row>
    <row r="6" spans="1:9" ht="242.25" x14ac:dyDescent="0.25">
      <c r="A6" s="111" t="s">
        <v>200</v>
      </c>
      <c r="B6" s="111" t="s">
        <v>393</v>
      </c>
      <c r="C6" s="111" t="s">
        <v>226</v>
      </c>
      <c r="D6" s="111" t="s">
        <v>221</v>
      </c>
      <c r="E6" s="111"/>
      <c r="F6" s="111"/>
      <c r="G6" s="111" t="s">
        <v>405</v>
      </c>
      <c r="H6" s="111"/>
      <c r="I6" s="130"/>
    </row>
    <row r="7" spans="1:9" ht="242.25" x14ac:dyDescent="0.25">
      <c r="A7" s="111" t="s">
        <v>200</v>
      </c>
      <c r="B7" s="111" t="s">
        <v>394</v>
      </c>
      <c r="C7" s="111" t="s">
        <v>226</v>
      </c>
      <c r="D7" s="111" t="s">
        <v>221</v>
      </c>
      <c r="E7" s="111"/>
      <c r="F7" s="111"/>
      <c r="G7" s="111" t="s">
        <v>404</v>
      </c>
      <c r="H7" s="111"/>
      <c r="I7" s="130"/>
    </row>
    <row r="8" spans="1:9" ht="242.25" x14ac:dyDescent="0.25">
      <c r="A8" s="111" t="s">
        <v>200</v>
      </c>
      <c r="B8" s="111" t="s">
        <v>395</v>
      </c>
      <c r="C8" s="111" t="s">
        <v>226</v>
      </c>
      <c r="D8" s="111" t="s">
        <v>221</v>
      </c>
      <c r="E8" s="111"/>
      <c r="F8" s="111"/>
      <c r="G8" s="111" t="s">
        <v>403</v>
      </c>
      <c r="H8" s="111"/>
      <c r="I8" s="130"/>
    </row>
    <row r="9" spans="1:9" ht="242.25" x14ac:dyDescent="0.25">
      <c r="A9" s="111" t="s">
        <v>200</v>
      </c>
      <c r="B9" s="111" t="s">
        <v>396</v>
      </c>
      <c r="C9" s="111" t="s">
        <v>226</v>
      </c>
      <c r="D9" s="111" t="s">
        <v>221</v>
      </c>
      <c r="E9" s="111"/>
      <c r="F9" s="111"/>
      <c r="G9" s="111" t="s">
        <v>402</v>
      </c>
      <c r="H9" s="111"/>
      <c r="I9" s="130"/>
    </row>
    <row r="10" spans="1:9" ht="242.25" x14ac:dyDescent="0.25">
      <c r="A10" s="111" t="s">
        <v>200</v>
      </c>
      <c r="B10" s="111" t="s">
        <v>397</v>
      </c>
      <c r="C10" s="111" t="s">
        <v>226</v>
      </c>
      <c r="D10" s="111" t="s">
        <v>221</v>
      </c>
      <c r="E10" s="111"/>
      <c r="F10" s="111"/>
      <c r="G10" s="111" t="s">
        <v>401</v>
      </c>
      <c r="H10" s="111"/>
      <c r="I10" s="130"/>
    </row>
    <row r="11" spans="1:9" ht="242.25" x14ac:dyDescent="0.25">
      <c r="A11" s="111" t="s">
        <v>200</v>
      </c>
      <c r="B11" s="111" t="s">
        <v>398</v>
      </c>
      <c r="C11" s="111" t="s">
        <v>226</v>
      </c>
      <c r="D11" s="111" t="s">
        <v>221</v>
      </c>
      <c r="E11" s="111"/>
      <c r="F11" s="111"/>
      <c r="G11" s="111" t="s">
        <v>400</v>
      </c>
      <c r="H11" s="111"/>
      <c r="I11" s="130"/>
    </row>
    <row r="12" spans="1:9" ht="242.25" x14ac:dyDescent="0.25">
      <c r="A12" s="111" t="s">
        <v>200</v>
      </c>
      <c r="B12" s="111" t="s">
        <v>387</v>
      </c>
      <c r="C12" s="111" t="s">
        <v>388</v>
      </c>
      <c r="D12" s="111" t="s">
        <v>221</v>
      </c>
      <c r="E12" s="111"/>
      <c r="F12" s="111"/>
      <c r="G12" s="111" t="s">
        <v>539</v>
      </c>
      <c r="H12" s="111"/>
      <c r="I12" s="13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16" zoomScale="90" zoomScaleNormal="90" workbookViewId="0">
      <selection activeCell="A2" sqref="A2:H16"/>
    </sheetView>
  </sheetViews>
  <sheetFormatPr defaultRowHeight="15" x14ac:dyDescent="0.25"/>
  <cols>
    <col min="1" max="1" width="32.5703125" customWidth="1"/>
    <col min="2" max="2" width="35.5703125" customWidth="1"/>
    <col min="3" max="3" width="21.5703125" customWidth="1"/>
    <col min="5" max="6" width="9.140625" customWidth="1"/>
    <col min="7" max="7" width="71.140625" customWidth="1"/>
    <col min="8" max="8" width="9.140625" customWidth="1"/>
  </cols>
  <sheetData>
    <row r="1" spans="1:8" s="130" customFormat="1" ht="36" x14ac:dyDescent="0.25">
      <c r="A1" s="132" t="s">
        <v>215</v>
      </c>
      <c r="B1" s="132" t="s">
        <v>213</v>
      </c>
      <c r="C1" s="133" t="s">
        <v>224</v>
      </c>
      <c r="D1" s="132" t="s">
        <v>214</v>
      </c>
      <c r="E1" s="132" t="s">
        <v>216</v>
      </c>
      <c r="F1" s="132" t="s">
        <v>217</v>
      </c>
      <c r="G1" s="132" t="s">
        <v>218</v>
      </c>
      <c r="H1" s="132" t="s">
        <v>206</v>
      </c>
    </row>
    <row r="2" spans="1:8" ht="267.75" x14ac:dyDescent="0.25">
      <c r="A2" s="119" t="s">
        <v>199</v>
      </c>
      <c r="B2" s="119" t="s">
        <v>441</v>
      </c>
      <c r="C2" s="119" t="s">
        <v>520</v>
      </c>
      <c r="D2" s="119" t="s">
        <v>221</v>
      </c>
      <c r="E2" s="119"/>
      <c r="F2" s="119"/>
      <c r="G2" s="119" t="s">
        <v>521</v>
      </c>
      <c r="H2" s="119"/>
    </row>
    <row r="3" spans="1:8" ht="267.75" x14ac:dyDescent="0.25">
      <c r="A3" s="119" t="s">
        <v>199</v>
      </c>
      <c r="B3" s="119" t="s">
        <v>442</v>
      </c>
      <c r="C3" s="119" t="s">
        <v>520</v>
      </c>
      <c r="D3" s="119" t="s">
        <v>221</v>
      </c>
      <c r="E3" s="119"/>
      <c r="F3" s="119"/>
      <c r="G3" s="119" t="s">
        <v>522</v>
      </c>
      <c r="H3" s="119"/>
    </row>
    <row r="4" spans="1:8" ht="267.75" x14ac:dyDescent="0.25">
      <c r="A4" s="119" t="s">
        <v>199</v>
      </c>
      <c r="B4" s="119" t="s">
        <v>443</v>
      </c>
      <c r="C4" s="119" t="s">
        <v>520</v>
      </c>
      <c r="D4" s="119" t="s">
        <v>221</v>
      </c>
      <c r="E4" s="119"/>
      <c r="F4" s="119"/>
      <c r="G4" s="119" t="s">
        <v>523</v>
      </c>
      <c r="H4" s="119"/>
    </row>
    <row r="5" spans="1:8" ht="267.75" x14ac:dyDescent="0.25">
      <c r="A5" s="119" t="s">
        <v>199</v>
      </c>
      <c r="B5" s="119" t="s">
        <v>444</v>
      </c>
      <c r="C5" s="119" t="s">
        <v>520</v>
      </c>
      <c r="D5" s="119" t="s">
        <v>221</v>
      </c>
      <c r="E5" s="119"/>
      <c r="F5" s="119"/>
      <c r="G5" s="119" t="s">
        <v>524</v>
      </c>
      <c r="H5" s="119"/>
    </row>
    <row r="6" spans="1:8" ht="267.75" x14ac:dyDescent="0.25">
      <c r="A6" s="119" t="s">
        <v>199</v>
      </c>
      <c r="B6" s="119" t="s">
        <v>389</v>
      </c>
      <c r="C6" s="119" t="s">
        <v>520</v>
      </c>
      <c r="D6" s="119" t="s">
        <v>221</v>
      </c>
      <c r="E6" s="119"/>
      <c r="F6" s="119"/>
      <c r="G6" s="119" t="s">
        <v>525</v>
      </c>
      <c r="H6" s="119"/>
    </row>
    <row r="7" spans="1:8" ht="267.75" x14ac:dyDescent="0.25">
      <c r="A7" s="119" t="s">
        <v>199</v>
      </c>
      <c r="B7" s="119" t="s">
        <v>390</v>
      </c>
      <c r="C7" s="119" t="s">
        <v>520</v>
      </c>
      <c r="D7" s="119" t="s">
        <v>221</v>
      </c>
      <c r="E7" s="119"/>
      <c r="F7" s="119"/>
      <c r="G7" s="119" t="s">
        <v>526</v>
      </c>
      <c r="H7" s="119"/>
    </row>
    <row r="8" spans="1:8" ht="267.75" x14ac:dyDescent="0.25">
      <c r="A8" s="119" t="s">
        <v>199</v>
      </c>
      <c r="B8" s="119" t="s">
        <v>391</v>
      </c>
      <c r="C8" s="119" t="s">
        <v>520</v>
      </c>
      <c r="D8" s="119" t="s">
        <v>221</v>
      </c>
      <c r="E8" s="119"/>
      <c r="F8" s="119"/>
      <c r="G8" s="119" t="s">
        <v>527</v>
      </c>
      <c r="H8" s="119"/>
    </row>
    <row r="9" spans="1:8" ht="267.75" x14ac:dyDescent="0.25">
      <c r="A9" s="119" t="s">
        <v>199</v>
      </c>
      <c r="B9" s="119" t="s">
        <v>392</v>
      </c>
      <c r="C9" s="119" t="s">
        <v>520</v>
      </c>
      <c r="D9" s="119" t="s">
        <v>221</v>
      </c>
      <c r="E9" s="119"/>
      <c r="F9" s="119"/>
      <c r="G9" s="119" t="s">
        <v>528</v>
      </c>
      <c r="H9" s="119"/>
    </row>
    <row r="10" spans="1:8" ht="267.75" x14ac:dyDescent="0.25">
      <c r="A10" s="119" t="s">
        <v>199</v>
      </c>
      <c r="B10" s="119" t="s">
        <v>393</v>
      </c>
      <c r="C10" s="119" t="s">
        <v>520</v>
      </c>
      <c r="D10" s="119" t="s">
        <v>221</v>
      </c>
      <c r="E10" s="119"/>
      <c r="F10" s="119"/>
      <c r="G10" s="119" t="s">
        <v>529</v>
      </c>
      <c r="H10" s="119"/>
    </row>
    <row r="11" spans="1:8" ht="267.75" x14ac:dyDescent="0.25">
      <c r="A11" s="119" t="s">
        <v>199</v>
      </c>
      <c r="B11" s="119" t="s">
        <v>394</v>
      </c>
      <c r="C11" s="119" t="s">
        <v>520</v>
      </c>
      <c r="D11" s="119" t="s">
        <v>221</v>
      </c>
      <c r="E11" s="119"/>
      <c r="F11" s="119"/>
      <c r="G11" s="119" t="s">
        <v>530</v>
      </c>
      <c r="H11" s="119"/>
    </row>
    <row r="12" spans="1:8" ht="267.75" x14ac:dyDescent="0.25">
      <c r="A12" s="119" t="s">
        <v>199</v>
      </c>
      <c r="B12" s="119" t="s">
        <v>395</v>
      </c>
      <c r="C12" s="119" t="s">
        <v>520</v>
      </c>
      <c r="D12" s="119" t="s">
        <v>221</v>
      </c>
      <c r="E12" s="119"/>
      <c r="F12" s="119"/>
      <c r="G12" s="119" t="s">
        <v>531</v>
      </c>
      <c r="H12" s="119"/>
    </row>
    <row r="13" spans="1:8" ht="267.75" x14ac:dyDescent="0.25">
      <c r="A13" s="119" t="s">
        <v>199</v>
      </c>
      <c r="B13" s="119" t="s">
        <v>396</v>
      </c>
      <c r="C13" s="119" t="s">
        <v>520</v>
      </c>
      <c r="D13" s="119" t="s">
        <v>221</v>
      </c>
      <c r="E13" s="119"/>
      <c r="F13" s="119"/>
      <c r="G13" s="119" t="s">
        <v>532</v>
      </c>
      <c r="H13" s="119"/>
    </row>
    <row r="14" spans="1:8" ht="267.75" x14ac:dyDescent="0.25">
      <c r="A14" s="119" t="s">
        <v>199</v>
      </c>
      <c r="B14" s="119" t="s">
        <v>397</v>
      </c>
      <c r="C14" s="119" t="s">
        <v>520</v>
      </c>
      <c r="D14" s="119" t="s">
        <v>221</v>
      </c>
      <c r="E14" s="119"/>
      <c r="F14" s="119"/>
      <c r="G14" s="119" t="s">
        <v>533</v>
      </c>
      <c r="H14" s="119"/>
    </row>
    <row r="15" spans="1:8" ht="267.75" x14ac:dyDescent="0.25">
      <c r="A15" s="119" t="s">
        <v>199</v>
      </c>
      <c r="B15" s="119" t="s">
        <v>398</v>
      </c>
      <c r="C15" s="119" t="s">
        <v>520</v>
      </c>
      <c r="D15" s="119" t="s">
        <v>221</v>
      </c>
      <c r="E15" s="119"/>
      <c r="F15" s="119"/>
      <c r="G15" s="119" t="s">
        <v>534</v>
      </c>
      <c r="H15" s="119"/>
    </row>
    <row r="16" spans="1:8" ht="267.75" x14ac:dyDescent="0.25">
      <c r="A16" s="119" t="s">
        <v>199</v>
      </c>
      <c r="B16" s="119" t="s">
        <v>445</v>
      </c>
      <c r="C16" s="119" t="s">
        <v>520</v>
      </c>
      <c r="D16" s="119" t="s">
        <v>221</v>
      </c>
      <c r="E16" s="119"/>
      <c r="F16" s="119"/>
      <c r="G16" s="119" t="s">
        <v>535</v>
      </c>
      <c r="H16" s="11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2" workbookViewId="0">
      <selection activeCell="A2" sqref="A2:G3"/>
    </sheetView>
  </sheetViews>
  <sheetFormatPr defaultRowHeight="15" x14ac:dyDescent="0.25"/>
  <cols>
    <col min="1" max="1" width="30.28515625" customWidth="1"/>
    <col min="2" max="2" width="24.5703125" customWidth="1"/>
    <col min="3" max="3" width="20.5703125" bestFit="1" customWidth="1"/>
    <col min="4" max="4" width="28.140625" customWidth="1"/>
    <col min="5" max="6" width="0" hidden="1" customWidth="1"/>
    <col min="7" max="7" width="61" customWidth="1"/>
  </cols>
  <sheetData>
    <row r="1" spans="1:8" s="130" customFormat="1" ht="36" x14ac:dyDescent="0.25">
      <c r="A1" s="132" t="s">
        <v>215</v>
      </c>
      <c r="B1" s="132" t="s">
        <v>213</v>
      </c>
      <c r="C1" s="133" t="s">
        <v>224</v>
      </c>
      <c r="D1" s="132" t="s">
        <v>214</v>
      </c>
      <c r="E1" s="132" t="s">
        <v>216</v>
      </c>
      <c r="F1" s="132" t="s">
        <v>217</v>
      </c>
      <c r="G1" s="132" t="s">
        <v>218</v>
      </c>
      <c r="H1" s="132" t="s">
        <v>206</v>
      </c>
    </row>
    <row r="2" spans="1:8" ht="255" x14ac:dyDescent="0.25">
      <c r="A2" s="150" t="s">
        <v>166</v>
      </c>
      <c r="B2" s="150" t="s">
        <v>491</v>
      </c>
      <c r="C2" s="150" t="s">
        <v>307</v>
      </c>
      <c r="D2" s="150" t="s">
        <v>489</v>
      </c>
      <c r="E2" s="150"/>
      <c r="F2" s="150"/>
      <c r="G2" s="150" t="s">
        <v>492</v>
      </c>
    </row>
    <row r="3" spans="1:8" ht="267.75" x14ac:dyDescent="0.25">
      <c r="A3" s="150" t="s">
        <v>166</v>
      </c>
      <c r="B3" s="150" t="s">
        <v>491</v>
      </c>
      <c r="C3" s="150" t="s">
        <v>490</v>
      </c>
      <c r="D3" s="150" t="s">
        <v>489</v>
      </c>
      <c r="E3" s="150"/>
      <c r="F3" s="150"/>
      <c r="G3" s="150" t="s">
        <v>493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A13" zoomScale="50" zoomScaleNormal="50" workbookViewId="0">
      <selection activeCell="H2" sqref="A2:H14"/>
    </sheetView>
  </sheetViews>
  <sheetFormatPr defaultRowHeight="15" x14ac:dyDescent="0.25"/>
  <cols>
    <col min="1" max="1" width="37.42578125" customWidth="1"/>
    <col min="2" max="2" width="29" customWidth="1"/>
    <col min="3" max="3" width="24.42578125" customWidth="1"/>
    <col min="5" max="6" width="9.140625" customWidth="1"/>
    <col min="7" max="7" width="66.7109375" customWidth="1"/>
    <col min="8" max="8" width="39.140625" customWidth="1"/>
  </cols>
  <sheetData>
    <row r="1" spans="1:8" s="130" customFormat="1" ht="36" x14ac:dyDescent="0.25">
      <c r="A1" s="132" t="s">
        <v>215</v>
      </c>
      <c r="B1" s="132" t="s">
        <v>213</v>
      </c>
      <c r="C1" s="133" t="s">
        <v>224</v>
      </c>
      <c r="D1" s="132" t="s">
        <v>214</v>
      </c>
      <c r="E1" s="132" t="s">
        <v>216</v>
      </c>
      <c r="F1" s="132" t="s">
        <v>217</v>
      </c>
      <c r="G1" s="132" t="s">
        <v>218</v>
      </c>
      <c r="H1" s="132" t="s">
        <v>206</v>
      </c>
    </row>
    <row r="2" spans="1:8" ht="242.25" x14ac:dyDescent="0.25">
      <c r="A2" s="115" t="s">
        <v>197</v>
      </c>
      <c r="B2" s="115" t="s">
        <v>358</v>
      </c>
      <c r="C2" s="115" t="s">
        <v>461</v>
      </c>
      <c r="D2" s="115" t="s">
        <v>221</v>
      </c>
      <c r="E2" s="115"/>
      <c r="F2" s="115"/>
      <c r="G2" s="115" t="s">
        <v>463</v>
      </c>
      <c r="H2" s="115" t="s">
        <v>544</v>
      </c>
    </row>
    <row r="3" spans="1:8" ht="242.25" x14ac:dyDescent="0.25">
      <c r="A3" s="115" t="s">
        <v>197</v>
      </c>
      <c r="B3" s="115" t="s">
        <v>359</v>
      </c>
      <c r="C3" s="115" t="s">
        <v>461</v>
      </c>
      <c r="D3" s="115" t="s">
        <v>221</v>
      </c>
      <c r="E3" s="115"/>
      <c r="F3" s="115"/>
      <c r="G3" s="115" t="s">
        <v>464</v>
      </c>
      <c r="H3" s="115" t="s">
        <v>544</v>
      </c>
    </row>
    <row r="4" spans="1:8" ht="242.25" x14ac:dyDescent="0.25">
      <c r="A4" s="115" t="s">
        <v>197</v>
      </c>
      <c r="B4" s="115" t="s">
        <v>360</v>
      </c>
      <c r="C4" s="115" t="s">
        <v>461</v>
      </c>
      <c r="D4" s="115" t="s">
        <v>221</v>
      </c>
      <c r="E4" s="115"/>
      <c r="F4" s="115"/>
      <c r="G4" s="115" t="s">
        <v>465</v>
      </c>
      <c r="H4" s="115" t="s">
        <v>544</v>
      </c>
    </row>
    <row r="5" spans="1:8" ht="242.25" x14ac:dyDescent="0.25">
      <c r="A5" s="115" t="s">
        <v>197</v>
      </c>
      <c r="B5" s="115" t="s">
        <v>361</v>
      </c>
      <c r="C5" s="115" t="s">
        <v>461</v>
      </c>
      <c r="D5" s="115" t="s">
        <v>221</v>
      </c>
      <c r="E5" s="115"/>
      <c r="F5" s="115"/>
      <c r="G5" s="115" t="s">
        <v>466</v>
      </c>
      <c r="H5" s="115" t="s">
        <v>544</v>
      </c>
    </row>
    <row r="6" spans="1:8" ht="242.25" x14ac:dyDescent="0.25">
      <c r="A6" s="115" t="s">
        <v>197</v>
      </c>
      <c r="B6" s="115" t="s">
        <v>362</v>
      </c>
      <c r="C6" s="115" t="s">
        <v>461</v>
      </c>
      <c r="D6" s="115" t="s">
        <v>221</v>
      </c>
      <c r="E6" s="115"/>
      <c r="F6" s="115"/>
      <c r="G6" s="115" t="s">
        <v>467</v>
      </c>
      <c r="H6" s="115" t="s">
        <v>544</v>
      </c>
    </row>
    <row r="7" spans="1:8" ht="242.25" x14ac:dyDescent="0.25">
      <c r="A7" s="115" t="s">
        <v>197</v>
      </c>
      <c r="B7" s="115" t="s">
        <v>363</v>
      </c>
      <c r="C7" s="115" t="s">
        <v>461</v>
      </c>
      <c r="D7" s="115" t="s">
        <v>221</v>
      </c>
      <c r="E7" s="115"/>
      <c r="F7" s="115"/>
      <c r="G7" s="115" t="s">
        <v>468</v>
      </c>
      <c r="H7" s="115" t="s">
        <v>544</v>
      </c>
    </row>
    <row r="8" spans="1:8" ht="242.25" x14ac:dyDescent="0.25">
      <c r="A8" s="115" t="s">
        <v>197</v>
      </c>
      <c r="B8" s="115" t="s">
        <v>364</v>
      </c>
      <c r="C8" s="115" t="s">
        <v>461</v>
      </c>
      <c r="D8" s="115" t="s">
        <v>221</v>
      </c>
      <c r="E8" s="115"/>
      <c r="F8" s="115"/>
      <c r="G8" s="115" t="s">
        <v>469</v>
      </c>
      <c r="H8" s="115" t="s">
        <v>544</v>
      </c>
    </row>
    <row r="9" spans="1:8" ht="242.25" x14ac:dyDescent="0.25">
      <c r="A9" s="115" t="s">
        <v>197</v>
      </c>
      <c r="B9" s="115" t="s">
        <v>365</v>
      </c>
      <c r="C9" s="115" t="s">
        <v>461</v>
      </c>
      <c r="D9" s="115" t="s">
        <v>221</v>
      </c>
      <c r="E9" s="115"/>
      <c r="F9" s="115"/>
      <c r="G9" s="115" t="s">
        <v>470</v>
      </c>
      <c r="H9" s="115" t="s">
        <v>544</v>
      </c>
    </row>
    <row r="10" spans="1:8" ht="242.25" x14ac:dyDescent="0.25">
      <c r="A10" s="115" t="s">
        <v>197</v>
      </c>
      <c r="B10" s="115" t="s">
        <v>366</v>
      </c>
      <c r="C10" s="115" t="s">
        <v>461</v>
      </c>
      <c r="D10" s="115" t="s">
        <v>221</v>
      </c>
      <c r="E10" s="115"/>
      <c r="F10" s="115"/>
      <c r="G10" s="115" t="s">
        <v>471</v>
      </c>
      <c r="H10" s="115" t="s">
        <v>544</v>
      </c>
    </row>
    <row r="11" spans="1:8" ht="242.25" x14ac:dyDescent="0.25">
      <c r="A11" s="115" t="s">
        <v>197</v>
      </c>
      <c r="B11" s="115" t="s">
        <v>379</v>
      </c>
      <c r="C11" s="115" t="s">
        <v>461</v>
      </c>
      <c r="D11" s="115" t="s">
        <v>221</v>
      </c>
      <c r="E11" s="115"/>
      <c r="F11" s="115"/>
      <c r="G11" s="115" t="s">
        <v>472</v>
      </c>
      <c r="H11" s="115" t="s">
        <v>544</v>
      </c>
    </row>
    <row r="12" spans="1:8" ht="242.25" x14ac:dyDescent="0.25">
      <c r="A12" s="115" t="s">
        <v>197</v>
      </c>
      <c r="B12" s="115" t="s">
        <v>381</v>
      </c>
      <c r="C12" s="115" t="s">
        <v>461</v>
      </c>
      <c r="D12" s="115" t="s">
        <v>221</v>
      </c>
      <c r="E12" s="115"/>
      <c r="F12" s="115"/>
      <c r="G12" s="115" t="s">
        <v>473</v>
      </c>
      <c r="H12" s="115" t="s">
        <v>544</v>
      </c>
    </row>
    <row r="13" spans="1:8" ht="242.25" x14ac:dyDescent="0.25">
      <c r="A13" s="115" t="s">
        <v>197</v>
      </c>
      <c r="B13" s="115" t="s">
        <v>383</v>
      </c>
      <c r="C13" s="115" t="s">
        <v>461</v>
      </c>
      <c r="D13" s="115" t="s">
        <v>221</v>
      </c>
      <c r="E13" s="115"/>
      <c r="F13" s="115"/>
      <c r="G13" s="115" t="s">
        <v>474</v>
      </c>
      <c r="H13" s="115" t="s">
        <v>544</v>
      </c>
    </row>
    <row r="14" spans="1:8" ht="242.25" x14ac:dyDescent="0.25">
      <c r="A14" s="115" t="s">
        <v>197</v>
      </c>
      <c r="B14" s="115" t="s">
        <v>252</v>
      </c>
      <c r="C14" s="115" t="s">
        <v>461</v>
      </c>
      <c r="D14" s="115" t="s">
        <v>221</v>
      </c>
      <c r="E14" s="115"/>
      <c r="F14" s="115"/>
      <c r="G14" s="115" t="s">
        <v>536</v>
      </c>
      <c r="H14" s="115" t="s">
        <v>544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15" zoomScale="40" zoomScaleNormal="40" workbookViewId="0">
      <selection activeCell="B16" sqref="B16"/>
    </sheetView>
  </sheetViews>
  <sheetFormatPr defaultRowHeight="15" x14ac:dyDescent="0.25"/>
  <cols>
    <col min="1" max="1" width="29.7109375" customWidth="1"/>
    <col min="2" max="2" width="38.42578125" customWidth="1"/>
    <col min="3" max="3" width="20.5703125" bestFit="1" customWidth="1"/>
    <col min="4" max="4" width="11.42578125" bestFit="1" customWidth="1"/>
    <col min="5" max="6" width="9.140625" customWidth="1"/>
    <col min="7" max="7" width="72.5703125" customWidth="1"/>
    <col min="8" max="8" width="79.85546875" customWidth="1"/>
  </cols>
  <sheetData>
    <row r="1" spans="1:8" ht="38.25" x14ac:dyDescent="0.25">
      <c r="A1" s="139" t="s">
        <v>215</v>
      </c>
      <c r="B1" s="139" t="s">
        <v>213</v>
      </c>
      <c r="C1" s="139" t="s">
        <v>224</v>
      </c>
      <c r="D1" s="139" t="s">
        <v>214</v>
      </c>
      <c r="E1" s="139" t="s">
        <v>216</v>
      </c>
      <c r="F1" s="139" t="s">
        <v>217</v>
      </c>
      <c r="G1" s="139" t="s">
        <v>218</v>
      </c>
      <c r="H1" s="139" t="s">
        <v>206</v>
      </c>
    </row>
    <row r="2" spans="1:8" ht="216.75" x14ac:dyDescent="0.25">
      <c r="A2" s="139" t="s">
        <v>564</v>
      </c>
      <c r="B2" s="139" t="s">
        <v>356</v>
      </c>
      <c r="C2" s="139" t="s">
        <v>425</v>
      </c>
      <c r="D2" s="139" t="s">
        <v>426</v>
      </c>
      <c r="E2" s="139"/>
      <c r="F2" s="139"/>
      <c r="G2" s="139" t="s">
        <v>427</v>
      </c>
      <c r="H2" s="139" t="s">
        <v>547</v>
      </c>
    </row>
    <row r="3" spans="1:8" ht="216.75" x14ac:dyDescent="0.25">
      <c r="A3" s="139" t="s">
        <v>564</v>
      </c>
      <c r="B3" s="139" t="s">
        <v>357</v>
      </c>
      <c r="C3" s="139" t="s">
        <v>425</v>
      </c>
      <c r="D3" s="139" t="s">
        <v>426</v>
      </c>
      <c r="E3" s="139"/>
      <c r="F3" s="139"/>
      <c r="G3" s="139" t="s">
        <v>428</v>
      </c>
      <c r="H3" s="139" t="s">
        <v>547</v>
      </c>
    </row>
    <row r="4" spans="1:8" ht="216.75" x14ac:dyDescent="0.25">
      <c r="A4" s="139" t="s">
        <v>564</v>
      </c>
      <c r="B4" s="139" t="s">
        <v>358</v>
      </c>
      <c r="C4" s="139" t="s">
        <v>425</v>
      </c>
      <c r="D4" s="139" t="s">
        <v>426</v>
      </c>
      <c r="E4" s="139"/>
      <c r="F4" s="139"/>
      <c r="G4" s="139" t="s">
        <v>429</v>
      </c>
      <c r="H4" s="139" t="s">
        <v>547</v>
      </c>
    </row>
    <row r="5" spans="1:8" ht="216.75" x14ac:dyDescent="0.25">
      <c r="A5" s="139" t="s">
        <v>564</v>
      </c>
      <c r="B5" s="139" t="s">
        <v>359</v>
      </c>
      <c r="C5" s="139" t="s">
        <v>425</v>
      </c>
      <c r="D5" s="139" t="s">
        <v>426</v>
      </c>
      <c r="E5" s="139"/>
      <c r="F5" s="139"/>
      <c r="G5" s="139" t="s">
        <v>430</v>
      </c>
      <c r="H5" s="139" t="s">
        <v>547</v>
      </c>
    </row>
    <row r="6" spans="1:8" ht="216.75" x14ac:dyDescent="0.25">
      <c r="A6" s="139" t="s">
        <v>564</v>
      </c>
      <c r="B6" s="139" t="s">
        <v>360</v>
      </c>
      <c r="C6" s="139" t="s">
        <v>425</v>
      </c>
      <c r="D6" s="139" t="s">
        <v>426</v>
      </c>
      <c r="E6" s="139"/>
      <c r="F6" s="139"/>
      <c r="G6" s="139" t="s">
        <v>431</v>
      </c>
      <c r="H6" s="139" t="s">
        <v>547</v>
      </c>
    </row>
    <row r="7" spans="1:8" ht="216.75" x14ac:dyDescent="0.25">
      <c r="A7" s="139" t="s">
        <v>564</v>
      </c>
      <c r="B7" s="139" t="s">
        <v>361</v>
      </c>
      <c r="C7" s="139" t="s">
        <v>425</v>
      </c>
      <c r="D7" s="139" t="s">
        <v>426</v>
      </c>
      <c r="E7" s="139"/>
      <c r="F7" s="139"/>
      <c r="G7" s="139" t="s">
        <v>432</v>
      </c>
      <c r="H7" s="139" t="s">
        <v>547</v>
      </c>
    </row>
    <row r="8" spans="1:8" ht="216.75" x14ac:dyDescent="0.25">
      <c r="A8" s="139" t="s">
        <v>564</v>
      </c>
      <c r="B8" s="139" t="s">
        <v>362</v>
      </c>
      <c r="C8" s="139" t="s">
        <v>425</v>
      </c>
      <c r="D8" s="139" t="s">
        <v>426</v>
      </c>
      <c r="E8" s="139"/>
      <c r="F8" s="139"/>
      <c r="G8" s="139" t="s">
        <v>433</v>
      </c>
      <c r="H8" s="139" t="s">
        <v>547</v>
      </c>
    </row>
    <row r="9" spans="1:8" ht="216.75" x14ac:dyDescent="0.25">
      <c r="A9" s="139" t="s">
        <v>564</v>
      </c>
      <c r="B9" s="139" t="s">
        <v>363</v>
      </c>
      <c r="C9" s="139" t="s">
        <v>425</v>
      </c>
      <c r="D9" s="139" t="s">
        <v>426</v>
      </c>
      <c r="E9" s="139"/>
      <c r="F9" s="139"/>
      <c r="G9" s="139" t="s">
        <v>434</v>
      </c>
      <c r="H9" s="139" t="s">
        <v>547</v>
      </c>
    </row>
    <row r="10" spans="1:8" ht="216.75" x14ac:dyDescent="0.25">
      <c r="A10" s="139" t="s">
        <v>564</v>
      </c>
      <c r="B10" s="139" t="s">
        <v>364</v>
      </c>
      <c r="C10" s="139" t="s">
        <v>425</v>
      </c>
      <c r="D10" s="139" t="s">
        <v>426</v>
      </c>
      <c r="E10" s="139"/>
      <c r="F10" s="139"/>
      <c r="G10" s="139" t="s">
        <v>435</v>
      </c>
      <c r="H10" s="139" t="s">
        <v>547</v>
      </c>
    </row>
    <row r="11" spans="1:8" ht="216.75" x14ac:dyDescent="0.25">
      <c r="A11" s="139" t="s">
        <v>564</v>
      </c>
      <c r="B11" s="139" t="s">
        <v>365</v>
      </c>
      <c r="C11" s="139" t="s">
        <v>425</v>
      </c>
      <c r="D11" s="139" t="s">
        <v>426</v>
      </c>
      <c r="E11" s="139"/>
      <c r="F11" s="139"/>
      <c r="G11" s="139" t="s">
        <v>436</v>
      </c>
      <c r="H11" s="139" t="s">
        <v>547</v>
      </c>
    </row>
    <row r="12" spans="1:8" ht="216.75" x14ac:dyDescent="0.25">
      <c r="A12" s="139" t="s">
        <v>564</v>
      </c>
      <c r="B12" s="139" t="s">
        <v>366</v>
      </c>
      <c r="C12" s="139" t="s">
        <v>425</v>
      </c>
      <c r="D12" s="139" t="s">
        <v>426</v>
      </c>
      <c r="E12" s="139"/>
      <c r="F12" s="139"/>
      <c r="G12" s="139" t="s">
        <v>437</v>
      </c>
      <c r="H12" s="139" t="s">
        <v>547</v>
      </c>
    </row>
    <row r="13" spans="1:8" ht="216.75" x14ac:dyDescent="0.25">
      <c r="A13" s="139" t="s">
        <v>564</v>
      </c>
      <c r="B13" s="139" t="s">
        <v>379</v>
      </c>
      <c r="C13" s="139" t="s">
        <v>425</v>
      </c>
      <c r="D13" s="139" t="s">
        <v>426</v>
      </c>
      <c r="E13" s="139"/>
      <c r="F13" s="139"/>
      <c r="G13" s="139" t="s">
        <v>438</v>
      </c>
      <c r="H13" s="139" t="s">
        <v>547</v>
      </c>
    </row>
    <row r="14" spans="1:8" ht="216.75" x14ac:dyDescent="0.25">
      <c r="A14" s="139" t="s">
        <v>564</v>
      </c>
      <c r="B14" s="139" t="s">
        <v>381</v>
      </c>
      <c r="C14" s="139" t="s">
        <v>425</v>
      </c>
      <c r="D14" s="139" t="s">
        <v>426</v>
      </c>
      <c r="E14" s="139"/>
      <c r="F14" s="139"/>
      <c r="G14" s="139" t="s">
        <v>439</v>
      </c>
      <c r="H14" s="139" t="s">
        <v>547</v>
      </c>
    </row>
    <row r="15" spans="1:8" ht="216.75" x14ac:dyDescent="0.25">
      <c r="A15" s="139" t="s">
        <v>564</v>
      </c>
      <c r="B15" s="139" t="s">
        <v>383</v>
      </c>
      <c r="C15" s="139" t="s">
        <v>425</v>
      </c>
      <c r="D15" s="139" t="s">
        <v>426</v>
      </c>
      <c r="E15" s="139"/>
      <c r="F15" s="139"/>
      <c r="G15" s="139" t="s">
        <v>440</v>
      </c>
      <c r="H15" s="139" t="s">
        <v>547</v>
      </c>
    </row>
    <row r="16" spans="1:8" ht="216.75" x14ac:dyDescent="0.25">
      <c r="A16" s="139" t="s">
        <v>564</v>
      </c>
      <c r="B16" s="139" t="s">
        <v>537</v>
      </c>
      <c r="C16" s="139" t="s">
        <v>425</v>
      </c>
      <c r="D16" s="139" t="s">
        <v>426</v>
      </c>
      <c r="E16" s="139"/>
      <c r="F16" s="139"/>
      <c r="G16" s="139" t="s">
        <v>538</v>
      </c>
      <c r="H16" s="139" t="s">
        <v>547</v>
      </c>
    </row>
  </sheetData>
  <pageMargins left="0.7" right="0.7" top="0.75" bottom="0.75" header="0.3" footer="0.3"/>
  <pageSetup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15" zoomScale="50" zoomScaleNormal="50" workbookViewId="0">
      <selection activeCell="H2" sqref="A2:H16"/>
    </sheetView>
  </sheetViews>
  <sheetFormatPr defaultRowHeight="15" x14ac:dyDescent="0.25"/>
  <cols>
    <col min="1" max="1" width="25.28515625" customWidth="1"/>
    <col min="2" max="2" width="28.42578125" customWidth="1"/>
    <col min="3" max="3" width="27.42578125" customWidth="1"/>
    <col min="5" max="6" width="9.140625" customWidth="1"/>
    <col min="7" max="7" width="82.140625" customWidth="1"/>
    <col min="8" max="8" width="99.7109375" customWidth="1"/>
  </cols>
  <sheetData>
    <row r="1" spans="1:8" s="130" customFormat="1" ht="36" x14ac:dyDescent="0.25">
      <c r="A1" s="132" t="s">
        <v>215</v>
      </c>
      <c r="B1" s="132" t="s">
        <v>213</v>
      </c>
      <c r="C1" s="133" t="s">
        <v>224</v>
      </c>
      <c r="D1" s="132" t="s">
        <v>214</v>
      </c>
      <c r="E1" s="132" t="s">
        <v>216</v>
      </c>
      <c r="F1" s="132" t="s">
        <v>217</v>
      </c>
      <c r="G1" s="132" t="s">
        <v>218</v>
      </c>
      <c r="H1" s="132" t="s">
        <v>206</v>
      </c>
    </row>
    <row r="2" spans="1:8" ht="242.25" x14ac:dyDescent="0.25">
      <c r="A2" s="121" t="s">
        <v>198</v>
      </c>
      <c r="B2" s="121" t="s">
        <v>441</v>
      </c>
      <c r="C2" s="121" t="s">
        <v>399</v>
      </c>
      <c r="D2" s="121" t="s">
        <v>221</v>
      </c>
      <c r="E2" s="121"/>
      <c r="F2" s="121"/>
      <c r="G2" s="121" t="s">
        <v>446</v>
      </c>
      <c r="H2" s="121" t="s">
        <v>234</v>
      </c>
    </row>
    <row r="3" spans="1:8" ht="242.25" x14ac:dyDescent="0.25">
      <c r="A3" s="121" t="s">
        <v>198</v>
      </c>
      <c r="B3" s="121" t="s">
        <v>442</v>
      </c>
      <c r="C3" s="121" t="s">
        <v>399</v>
      </c>
      <c r="D3" s="121" t="s">
        <v>221</v>
      </c>
      <c r="E3" s="121"/>
      <c r="F3" s="121"/>
      <c r="G3" s="121" t="s">
        <v>447</v>
      </c>
      <c r="H3" s="121" t="s">
        <v>234</v>
      </c>
    </row>
    <row r="4" spans="1:8" ht="242.25" x14ac:dyDescent="0.25">
      <c r="A4" s="121" t="s">
        <v>198</v>
      </c>
      <c r="B4" s="121" t="s">
        <v>443</v>
      </c>
      <c r="C4" s="121" t="s">
        <v>399</v>
      </c>
      <c r="D4" s="121" t="s">
        <v>221</v>
      </c>
      <c r="E4" s="121"/>
      <c r="F4" s="121"/>
      <c r="G4" s="121" t="s">
        <v>448</v>
      </c>
      <c r="H4" s="121" t="s">
        <v>234</v>
      </c>
    </row>
    <row r="5" spans="1:8" ht="242.25" x14ac:dyDescent="0.25">
      <c r="A5" s="121" t="s">
        <v>198</v>
      </c>
      <c r="B5" s="121" t="s">
        <v>444</v>
      </c>
      <c r="C5" s="121" t="s">
        <v>399</v>
      </c>
      <c r="D5" s="121" t="s">
        <v>221</v>
      </c>
      <c r="E5" s="121"/>
      <c r="F5" s="121"/>
      <c r="G5" s="121" t="s">
        <v>449</v>
      </c>
      <c r="H5" s="121" t="s">
        <v>234</v>
      </c>
    </row>
    <row r="6" spans="1:8" ht="242.25" x14ac:dyDescent="0.25">
      <c r="A6" s="121" t="s">
        <v>198</v>
      </c>
      <c r="B6" s="121" t="s">
        <v>389</v>
      </c>
      <c r="C6" s="121" t="s">
        <v>399</v>
      </c>
      <c r="D6" s="121" t="s">
        <v>221</v>
      </c>
      <c r="E6" s="121"/>
      <c r="F6" s="121"/>
      <c r="G6" s="121" t="s">
        <v>450</v>
      </c>
      <c r="H6" s="121" t="s">
        <v>234</v>
      </c>
    </row>
    <row r="7" spans="1:8" ht="242.25" x14ac:dyDescent="0.25">
      <c r="A7" s="121" t="s">
        <v>198</v>
      </c>
      <c r="B7" s="121" t="s">
        <v>390</v>
      </c>
      <c r="C7" s="121" t="s">
        <v>399</v>
      </c>
      <c r="D7" s="121" t="s">
        <v>221</v>
      </c>
      <c r="E7" s="121"/>
      <c r="F7" s="121"/>
      <c r="G7" s="121" t="s">
        <v>451</v>
      </c>
      <c r="H7" s="121" t="s">
        <v>234</v>
      </c>
    </row>
    <row r="8" spans="1:8" ht="242.25" x14ac:dyDescent="0.25">
      <c r="A8" s="121" t="s">
        <v>198</v>
      </c>
      <c r="B8" s="121" t="s">
        <v>391</v>
      </c>
      <c r="C8" s="121" t="s">
        <v>399</v>
      </c>
      <c r="D8" s="121" t="s">
        <v>221</v>
      </c>
      <c r="E8" s="121"/>
      <c r="F8" s="121"/>
      <c r="G8" s="121" t="s">
        <v>452</v>
      </c>
      <c r="H8" s="121" t="s">
        <v>234</v>
      </c>
    </row>
    <row r="9" spans="1:8" ht="242.25" x14ac:dyDescent="0.25">
      <c r="A9" s="121" t="s">
        <v>198</v>
      </c>
      <c r="B9" s="121" t="s">
        <v>392</v>
      </c>
      <c r="C9" s="121" t="s">
        <v>399</v>
      </c>
      <c r="D9" s="121" t="s">
        <v>221</v>
      </c>
      <c r="E9" s="121"/>
      <c r="F9" s="121"/>
      <c r="G9" s="121" t="s">
        <v>453</v>
      </c>
      <c r="H9" s="121" t="s">
        <v>234</v>
      </c>
    </row>
    <row r="10" spans="1:8" ht="242.25" x14ac:dyDescent="0.25">
      <c r="A10" s="121" t="s">
        <v>198</v>
      </c>
      <c r="B10" s="121" t="s">
        <v>393</v>
      </c>
      <c r="C10" s="121" t="s">
        <v>399</v>
      </c>
      <c r="D10" s="121" t="s">
        <v>221</v>
      </c>
      <c r="E10" s="121"/>
      <c r="F10" s="121"/>
      <c r="G10" s="121" t="s">
        <v>454</v>
      </c>
      <c r="H10" s="121" t="s">
        <v>234</v>
      </c>
    </row>
    <row r="11" spans="1:8" ht="242.25" x14ac:dyDescent="0.25">
      <c r="A11" s="121" t="s">
        <v>198</v>
      </c>
      <c r="B11" s="121" t="s">
        <v>394</v>
      </c>
      <c r="C11" s="121" t="s">
        <v>399</v>
      </c>
      <c r="D11" s="121" t="s">
        <v>221</v>
      </c>
      <c r="E11" s="121"/>
      <c r="F11" s="121"/>
      <c r="G11" s="121" t="s">
        <v>455</v>
      </c>
      <c r="H11" s="121" t="s">
        <v>234</v>
      </c>
    </row>
    <row r="12" spans="1:8" ht="242.25" x14ac:dyDescent="0.25">
      <c r="A12" s="121" t="s">
        <v>198</v>
      </c>
      <c r="B12" s="121" t="s">
        <v>395</v>
      </c>
      <c r="C12" s="121" t="s">
        <v>399</v>
      </c>
      <c r="D12" s="121" t="s">
        <v>221</v>
      </c>
      <c r="E12" s="121"/>
      <c r="F12" s="121"/>
      <c r="G12" s="121" t="s">
        <v>456</v>
      </c>
      <c r="H12" s="121" t="s">
        <v>234</v>
      </c>
    </row>
    <row r="13" spans="1:8" ht="242.25" x14ac:dyDescent="0.25">
      <c r="A13" s="121" t="s">
        <v>198</v>
      </c>
      <c r="B13" s="121" t="s">
        <v>396</v>
      </c>
      <c r="C13" s="121" t="s">
        <v>399</v>
      </c>
      <c r="D13" s="121" t="s">
        <v>221</v>
      </c>
      <c r="E13" s="121"/>
      <c r="F13" s="121"/>
      <c r="G13" s="121" t="s">
        <v>457</v>
      </c>
      <c r="H13" s="121" t="s">
        <v>234</v>
      </c>
    </row>
    <row r="14" spans="1:8" ht="242.25" x14ac:dyDescent="0.25">
      <c r="A14" s="121" t="s">
        <v>198</v>
      </c>
      <c r="B14" s="121" t="s">
        <v>397</v>
      </c>
      <c r="C14" s="121" t="s">
        <v>399</v>
      </c>
      <c r="D14" s="121" t="s">
        <v>221</v>
      </c>
      <c r="E14" s="121"/>
      <c r="F14" s="121"/>
      <c r="G14" s="121" t="s">
        <v>458</v>
      </c>
      <c r="H14" s="121" t="s">
        <v>234</v>
      </c>
    </row>
    <row r="15" spans="1:8" ht="242.25" x14ac:dyDescent="0.25">
      <c r="A15" s="121" t="s">
        <v>198</v>
      </c>
      <c r="B15" s="121" t="s">
        <v>398</v>
      </c>
      <c r="C15" s="121" t="s">
        <v>399</v>
      </c>
      <c r="D15" s="121" t="s">
        <v>221</v>
      </c>
      <c r="E15" s="121"/>
      <c r="F15" s="121"/>
      <c r="G15" s="121" t="s">
        <v>459</v>
      </c>
      <c r="H15" s="121" t="s">
        <v>234</v>
      </c>
    </row>
    <row r="16" spans="1:8" ht="242.25" x14ac:dyDescent="0.25">
      <c r="A16" s="121" t="s">
        <v>198</v>
      </c>
      <c r="B16" s="121" t="s">
        <v>445</v>
      </c>
      <c r="C16" s="121" t="s">
        <v>399</v>
      </c>
      <c r="D16" s="121" t="s">
        <v>221</v>
      </c>
      <c r="E16" s="121"/>
      <c r="F16" s="121"/>
      <c r="G16" s="121" t="s">
        <v>460</v>
      </c>
      <c r="H16" s="121" t="s">
        <v>234</v>
      </c>
    </row>
  </sheetData>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80" zoomScaleNormal="80" workbookViewId="0">
      <selection activeCell="H16" sqref="A2:H16"/>
    </sheetView>
  </sheetViews>
  <sheetFormatPr defaultRowHeight="15" x14ac:dyDescent="0.25"/>
  <cols>
    <col min="1" max="1" width="24.42578125" customWidth="1"/>
    <col min="2" max="2" width="35.140625" customWidth="1"/>
    <col min="3" max="3" width="18.85546875" bestFit="1" customWidth="1"/>
    <col min="5" max="6" width="9.140625" customWidth="1"/>
    <col min="7" max="7" width="79.5703125" customWidth="1"/>
    <col min="8" max="8" width="27.28515625" customWidth="1"/>
  </cols>
  <sheetData>
    <row r="1" spans="1:8" s="130" customFormat="1" ht="36" x14ac:dyDescent="0.25">
      <c r="A1" s="132" t="s">
        <v>215</v>
      </c>
      <c r="B1" s="132" t="s">
        <v>213</v>
      </c>
      <c r="C1" s="133" t="s">
        <v>224</v>
      </c>
      <c r="D1" s="132" t="s">
        <v>214</v>
      </c>
      <c r="E1" s="132" t="s">
        <v>216</v>
      </c>
      <c r="F1" s="132" t="s">
        <v>217</v>
      </c>
      <c r="G1" s="132" t="s">
        <v>218</v>
      </c>
      <c r="H1" s="132" t="s">
        <v>206</v>
      </c>
    </row>
    <row r="2" spans="1:8" ht="229.5" x14ac:dyDescent="0.25">
      <c r="A2" s="123" t="s">
        <v>204</v>
      </c>
      <c r="B2" s="123" t="s">
        <v>503</v>
      </c>
      <c r="C2" s="123" t="s">
        <v>502</v>
      </c>
      <c r="D2" s="123" t="s">
        <v>223</v>
      </c>
      <c r="E2" s="123"/>
      <c r="F2" s="123"/>
      <c r="G2" s="123" t="s">
        <v>504</v>
      </c>
      <c r="H2" s="123" t="s">
        <v>220</v>
      </c>
    </row>
    <row r="3" spans="1:8" ht="229.5" x14ac:dyDescent="0.25">
      <c r="A3" s="123" t="s">
        <v>204</v>
      </c>
      <c r="B3" s="123" t="s">
        <v>442</v>
      </c>
      <c r="C3" s="123" t="s">
        <v>502</v>
      </c>
      <c r="D3" s="123" t="s">
        <v>223</v>
      </c>
      <c r="E3" s="123"/>
      <c r="F3" s="123"/>
      <c r="G3" s="123" t="s">
        <v>505</v>
      </c>
      <c r="H3" s="123" t="s">
        <v>220</v>
      </c>
    </row>
    <row r="4" spans="1:8" ht="229.5" x14ac:dyDescent="0.25">
      <c r="A4" s="123" t="s">
        <v>204</v>
      </c>
      <c r="B4" s="123" t="s">
        <v>443</v>
      </c>
      <c r="C4" s="123" t="s">
        <v>502</v>
      </c>
      <c r="D4" s="123" t="s">
        <v>223</v>
      </c>
      <c r="E4" s="123"/>
      <c r="F4" s="123"/>
      <c r="G4" s="123" t="s">
        <v>506</v>
      </c>
      <c r="H4" s="123" t="s">
        <v>220</v>
      </c>
    </row>
    <row r="5" spans="1:8" ht="229.5" x14ac:dyDescent="0.25">
      <c r="A5" s="123" t="s">
        <v>204</v>
      </c>
      <c r="B5" s="123" t="s">
        <v>444</v>
      </c>
      <c r="C5" s="123" t="s">
        <v>502</v>
      </c>
      <c r="D5" s="123" t="s">
        <v>223</v>
      </c>
      <c r="E5" s="123"/>
      <c r="F5" s="123"/>
      <c r="G5" s="123" t="s">
        <v>507</v>
      </c>
      <c r="H5" s="123" t="s">
        <v>220</v>
      </c>
    </row>
    <row r="6" spans="1:8" ht="229.5" x14ac:dyDescent="0.25">
      <c r="A6" s="123" t="s">
        <v>204</v>
      </c>
      <c r="B6" s="123" t="s">
        <v>389</v>
      </c>
      <c r="C6" s="123" t="s">
        <v>502</v>
      </c>
      <c r="D6" s="123" t="s">
        <v>223</v>
      </c>
      <c r="E6" s="123"/>
      <c r="F6" s="123"/>
      <c r="G6" s="123" t="s">
        <v>508</v>
      </c>
      <c r="H6" s="123" t="s">
        <v>220</v>
      </c>
    </row>
    <row r="7" spans="1:8" ht="229.5" x14ac:dyDescent="0.25">
      <c r="A7" s="123" t="s">
        <v>204</v>
      </c>
      <c r="B7" s="123" t="s">
        <v>390</v>
      </c>
      <c r="C7" s="123" t="s">
        <v>502</v>
      </c>
      <c r="D7" s="123" t="s">
        <v>223</v>
      </c>
      <c r="E7" s="123"/>
      <c r="F7" s="123"/>
      <c r="G7" s="123" t="s">
        <v>509</v>
      </c>
      <c r="H7" s="123" t="s">
        <v>220</v>
      </c>
    </row>
    <row r="8" spans="1:8" ht="229.5" x14ac:dyDescent="0.25">
      <c r="A8" s="123" t="s">
        <v>204</v>
      </c>
      <c r="B8" s="123" t="s">
        <v>391</v>
      </c>
      <c r="C8" s="123" t="s">
        <v>502</v>
      </c>
      <c r="D8" s="123" t="s">
        <v>223</v>
      </c>
      <c r="E8" s="123"/>
      <c r="F8" s="123"/>
      <c r="G8" s="123" t="s">
        <v>510</v>
      </c>
      <c r="H8" s="123" t="s">
        <v>220</v>
      </c>
    </row>
    <row r="9" spans="1:8" ht="229.5" x14ac:dyDescent="0.25">
      <c r="A9" s="123" t="s">
        <v>204</v>
      </c>
      <c r="B9" s="123" t="s">
        <v>392</v>
      </c>
      <c r="C9" s="123" t="s">
        <v>502</v>
      </c>
      <c r="D9" s="123" t="s">
        <v>223</v>
      </c>
      <c r="E9" s="123"/>
      <c r="F9" s="123"/>
      <c r="G9" s="123" t="s">
        <v>511</v>
      </c>
      <c r="H9" s="123" t="s">
        <v>220</v>
      </c>
    </row>
    <row r="10" spans="1:8" ht="229.5" x14ac:dyDescent="0.25">
      <c r="A10" s="123" t="s">
        <v>204</v>
      </c>
      <c r="B10" s="123" t="s">
        <v>393</v>
      </c>
      <c r="C10" s="123" t="s">
        <v>502</v>
      </c>
      <c r="D10" s="123" t="s">
        <v>223</v>
      </c>
      <c r="E10" s="123"/>
      <c r="F10" s="123"/>
      <c r="G10" s="123" t="s">
        <v>512</v>
      </c>
      <c r="H10" s="123" t="s">
        <v>220</v>
      </c>
    </row>
    <row r="11" spans="1:8" ht="229.5" x14ac:dyDescent="0.25">
      <c r="A11" s="123" t="s">
        <v>204</v>
      </c>
      <c r="B11" s="123" t="s">
        <v>394</v>
      </c>
      <c r="C11" s="123" t="s">
        <v>502</v>
      </c>
      <c r="D11" s="123" t="s">
        <v>223</v>
      </c>
      <c r="E11" s="123"/>
      <c r="F11" s="123"/>
      <c r="G11" s="123" t="s">
        <v>513</v>
      </c>
      <c r="H11" s="123" t="s">
        <v>220</v>
      </c>
    </row>
    <row r="12" spans="1:8" ht="229.5" x14ac:dyDescent="0.25">
      <c r="A12" s="123" t="s">
        <v>204</v>
      </c>
      <c r="B12" s="123" t="s">
        <v>395</v>
      </c>
      <c r="C12" s="123" t="s">
        <v>502</v>
      </c>
      <c r="D12" s="123" t="s">
        <v>223</v>
      </c>
      <c r="E12" s="123"/>
      <c r="F12" s="123"/>
      <c r="G12" s="123" t="s">
        <v>514</v>
      </c>
      <c r="H12" s="123" t="s">
        <v>220</v>
      </c>
    </row>
    <row r="13" spans="1:8" ht="229.5" x14ac:dyDescent="0.25">
      <c r="A13" s="123" t="s">
        <v>204</v>
      </c>
      <c r="B13" s="123" t="s">
        <v>515</v>
      </c>
      <c r="C13" s="123" t="s">
        <v>502</v>
      </c>
      <c r="D13" s="123" t="s">
        <v>223</v>
      </c>
      <c r="E13" s="123"/>
      <c r="F13" s="123"/>
      <c r="G13" s="123" t="s">
        <v>516</v>
      </c>
      <c r="H13" s="123" t="s">
        <v>220</v>
      </c>
    </row>
    <row r="14" spans="1:8" ht="229.5" x14ac:dyDescent="0.25">
      <c r="A14" s="123" t="s">
        <v>204</v>
      </c>
      <c r="B14" s="123" t="s">
        <v>500</v>
      </c>
      <c r="C14" s="123" t="s">
        <v>502</v>
      </c>
      <c r="D14" s="123" t="s">
        <v>223</v>
      </c>
      <c r="E14" s="123"/>
      <c r="F14" s="123"/>
      <c r="G14" s="123" t="s">
        <v>501</v>
      </c>
      <c r="H14" s="123" t="s">
        <v>220</v>
      </c>
    </row>
    <row r="15" spans="1:8" ht="229.5" x14ac:dyDescent="0.25">
      <c r="A15" s="123" t="s">
        <v>204</v>
      </c>
      <c r="B15" s="123" t="s">
        <v>517</v>
      </c>
      <c r="C15" s="123" t="s">
        <v>502</v>
      </c>
      <c r="D15" s="123" t="s">
        <v>223</v>
      </c>
      <c r="E15" s="123"/>
      <c r="F15" s="123"/>
      <c r="G15" s="123" t="s">
        <v>518</v>
      </c>
      <c r="H15" s="123" t="s">
        <v>220</v>
      </c>
    </row>
    <row r="16" spans="1:8" ht="229.5" x14ac:dyDescent="0.25">
      <c r="A16" s="123" t="s">
        <v>204</v>
      </c>
      <c r="B16" s="123" t="s">
        <v>445</v>
      </c>
      <c r="C16" s="123" t="s">
        <v>502</v>
      </c>
      <c r="D16" s="123" t="s">
        <v>223</v>
      </c>
      <c r="E16" s="123"/>
      <c r="F16" s="123"/>
      <c r="G16" s="123" t="s">
        <v>519</v>
      </c>
      <c r="H16" s="123" t="s">
        <v>220</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zoomScale="85" zoomScaleNormal="85" workbookViewId="0">
      <pane ySplit="1" topLeftCell="A2" activePane="bottomLeft" state="frozen"/>
      <selection pane="bottomLeft" activeCell="A12" sqref="A12:XFD29"/>
    </sheetView>
  </sheetViews>
  <sheetFormatPr defaultRowHeight="15" x14ac:dyDescent="0.25"/>
  <cols>
    <col min="1" max="1" width="38.140625" style="527" customWidth="1"/>
    <col min="2" max="2" width="30.42578125" style="528" bestFit="1" customWidth="1"/>
    <col min="3" max="3" width="10.85546875" style="529" bestFit="1" customWidth="1"/>
    <col min="4" max="4" width="34.85546875" style="530" customWidth="1"/>
    <col min="5" max="5" width="48.7109375" style="531" customWidth="1"/>
    <col min="6" max="6" width="68.42578125" style="531" customWidth="1"/>
    <col min="7" max="16384" width="9.140625" style="532"/>
  </cols>
  <sheetData>
    <row r="1" spans="1:6" ht="45" x14ac:dyDescent="0.25">
      <c r="A1" s="533" t="s">
        <v>570</v>
      </c>
      <c r="B1" s="534" t="s">
        <v>213</v>
      </c>
      <c r="C1" s="535" t="s">
        <v>574</v>
      </c>
      <c r="D1" s="536" t="s">
        <v>575</v>
      </c>
      <c r="E1" s="533" t="s">
        <v>573</v>
      </c>
      <c r="F1" s="533" t="s">
        <v>206</v>
      </c>
    </row>
    <row r="2" spans="1:6" ht="90" x14ac:dyDescent="0.25">
      <c r="A2" s="527" t="s">
        <v>577</v>
      </c>
      <c r="B2" s="528">
        <v>42971</v>
      </c>
      <c r="C2" s="529" t="s">
        <v>576</v>
      </c>
      <c r="D2" s="530">
        <v>42971</v>
      </c>
      <c r="E2" s="537" t="s">
        <v>581</v>
      </c>
      <c r="F2" s="531" t="s">
        <v>579</v>
      </c>
    </row>
    <row r="3" spans="1:6" ht="114" customHeight="1" x14ac:dyDescent="0.25">
      <c r="A3" s="527" t="s">
        <v>578</v>
      </c>
      <c r="B3" s="528">
        <v>42985</v>
      </c>
      <c r="C3" s="529" t="s">
        <v>576</v>
      </c>
      <c r="D3" s="530">
        <v>42985</v>
      </c>
      <c r="E3" s="537" t="s">
        <v>580</v>
      </c>
      <c r="F3" s="531" t="s">
        <v>597</v>
      </c>
    </row>
    <row r="4" spans="1:6" ht="90" x14ac:dyDescent="0.25">
      <c r="A4" s="527" t="s">
        <v>577</v>
      </c>
      <c r="B4" s="528">
        <v>42993</v>
      </c>
      <c r="C4" s="529" t="s">
        <v>572</v>
      </c>
      <c r="D4" s="530">
        <v>42993</v>
      </c>
      <c r="E4" s="537" t="s">
        <v>582</v>
      </c>
      <c r="F4" s="531" t="s">
        <v>579</v>
      </c>
    </row>
    <row r="5" spans="1:6" ht="90" x14ac:dyDescent="0.25">
      <c r="A5" s="527" t="s">
        <v>583</v>
      </c>
      <c r="B5" s="528">
        <v>42997</v>
      </c>
      <c r="C5" s="529" t="s">
        <v>576</v>
      </c>
      <c r="D5" s="530">
        <v>42997</v>
      </c>
      <c r="E5" s="537" t="s">
        <v>584</v>
      </c>
      <c r="F5" s="531" t="s">
        <v>585</v>
      </c>
    </row>
    <row r="6" spans="1:6" ht="105" x14ac:dyDescent="0.25">
      <c r="A6" s="527" t="s">
        <v>586</v>
      </c>
      <c r="B6" s="528">
        <v>42999</v>
      </c>
      <c r="C6" s="529" t="s">
        <v>576</v>
      </c>
      <c r="D6" s="530">
        <v>42999</v>
      </c>
      <c r="E6" s="537" t="s">
        <v>587</v>
      </c>
      <c r="F6" s="531" t="s">
        <v>571</v>
      </c>
    </row>
    <row r="7" spans="1:6" ht="119.25" customHeight="1" x14ac:dyDescent="0.25">
      <c r="A7" s="527" t="s">
        <v>588</v>
      </c>
      <c r="B7" s="528">
        <v>43007</v>
      </c>
      <c r="C7" s="529" t="s">
        <v>572</v>
      </c>
      <c r="D7" s="530">
        <v>43007</v>
      </c>
      <c r="E7" s="537" t="s">
        <v>589</v>
      </c>
      <c r="F7" s="531" t="s">
        <v>590</v>
      </c>
    </row>
    <row r="8" spans="1:6" ht="119.25" customHeight="1" x14ac:dyDescent="0.25">
      <c r="A8" s="527" t="s">
        <v>586</v>
      </c>
      <c r="B8" s="528" t="s">
        <v>592</v>
      </c>
      <c r="C8" s="529" t="s">
        <v>576</v>
      </c>
      <c r="D8" s="530">
        <v>43027</v>
      </c>
      <c r="E8" s="537" t="s">
        <v>591</v>
      </c>
      <c r="F8" s="531" t="s">
        <v>571</v>
      </c>
    </row>
    <row r="9" spans="1:6" s="544" customFormat="1" ht="119.25" customHeight="1" x14ac:dyDescent="0.25">
      <c r="A9" s="538" t="s">
        <v>588</v>
      </c>
      <c r="B9" s="539" t="s">
        <v>593</v>
      </c>
      <c r="C9" s="540" t="s">
        <v>572</v>
      </c>
      <c r="D9" s="541">
        <v>43028</v>
      </c>
      <c r="E9" s="542" t="s">
        <v>594</v>
      </c>
      <c r="F9" s="543" t="s">
        <v>590</v>
      </c>
    </row>
    <row r="10" spans="1:6" s="544" customFormat="1" ht="119.25" customHeight="1" x14ac:dyDescent="0.25">
      <c r="A10" s="538" t="s">
        <v>583</v>
      </c>
      <c r="B10" s="541">
        <v>43035</v>
      </c>
      <c r="C10" s="540" t="s">
        <v>572</v>
      </c>
      <c r="D10" s="541">
        <v>43035</v>
      </c>
      <c r="E10" s="542" t="s">
        <v>595</v>
      </c>
      <c r="F10" s="543" t="s">
        <v>585</v>
      </c>
    </row>
    <row r="11" spans="1:6" s="544" customFormat="1" ht="119.25" customHeight="1" x14ac:dyDescent="0.25">
      <c r="A11" s="538" t="s">
        <v>578</v>
      </c>
      <c r="B11" s="541">
        <v>43053</v>
      </c>
      <c r="C11" s="540" t="s">
        <v>576</v>
      </c>
      <c r="D11" s="541">
        <v>43053</v>
      </c>
      <c r="E11" s="545" t="s">
        <v>596</v>
      </c>
      <c r="F11" s="546" t="s">
        <v>597</v>
      </c>
    </row>
  </sheetData>
  <autoFilter ref="A1:F11"/>
  <hyperlinks>
    <hyperlink ref="E3" r:id="rId1"/>
    <hyperlink ref="E2" r:id="rId2"/>
    <hyperlink ref="E4" r:id="rId3"/>
    <hyperlink ref="E5" r:id="rId4"/>
    <hyperlink ref="E6" r:id="rId5"/>
    <hyperlink ref="E7" r:id="rId6"/>
    <hyperlink ref="E8" r:id="rId7"/>
    <hyperlink ref="E9" r:id="rId8"/>
    <hyperlink ref="E10" r:id="rId9"/>
    <hyperlink ref="E11" r:id="rId10"/>
  </hyperlinks>
  <pageMargins left="0.7" right="0.7" top="0.75" bottom="0.75" header="0.3" footer="0.3"/>
  <pageSetup paperSize="9" orientation="portrait" r:id="rId1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13" zoomScale="40" zoomScaleNormal="40" workbookViewId="0">
      <selection activeCell="H2" sqref="A2:H15"/>
    </sheetView>
  </sheetViews>
  <sheetFormatPr defaultRowHeight="15" x14ac:dyDescent="0.25"/>
  <cols>
    <col min="1" max="1" width="41.85546875" style="128" customWidth="1"/>
    <col min="2" max="2" width="26.28515625" style="128" customWidth="1"/>
    <col min="3" max="3" width="24" style="128" customWidth="1"/>
    <col min="4" max="4" width="11" style="128" customWidth="1"/>
    <col min="5" max="6" width="9.140625" style="128" customWidth="1"/>
    <col min="7" max="7" width="50.42578125" style="128" customWidth="1"/>
    <col min="8" max="8" width="46.5703125" style="128" customWidth="1"/>
    <col min="9" max="16384" width="9.140625" style="128"/>
  </cols>
  <sheetData>
    <row r="1" spans="1:8" ht="36" x14ac:dyDescent="0.25">
      <c r="A1" s="132" t="s">
        <v>215</v>
      </c>
      <c r="B1" s="132" t="s">
        <v>213</v>
      </c>
      <c r="C1" s="133" t="s">
        <v>224</v>
      </c>
      <c r="D1" s="132" t="s">
        <v>214</v>
      </c>
      <c r="E1" s="132" t="s">
        <v>216</v>
      </c>
      <c r="F1" s="132" t="s">
        <v>217</v>
      </c>
      <c r="G1" s="132" t="s">
        <v>218</v>
      </c>
      <c r="H1" s="132" t="s">
        <v>206</v>
      </c>
    </row>
    <row r="2" spans="1:8" ht="267.75" x14ac:dyDescent="0.25">
      <c r="A2" s="138" t="s">
        <v>193</v>
      </c>
      <c r="B2" s="138" t="s">
        <v>239</v>
      </c>
      <c r="C2" s="138" t="s">
        <v>290</v>
      </c>
      <c r="D2" s="138" t="s">
        <v>291</v>
      </c>
      <c r="E2" s="138"/>
      <c r="F2" s="138"/>
      <c r="G2" s="138" t="s">
        <v>292</v>
      </c>
      <c r="H2" s="138" t="s">
        <v>211</v>
      </c>
    </row>
    <row r="3" spans="1:8" ht="267.75" x14ac:dyDescent="0.25">
      <c r="A3" s="138" t="s">
        <v>193</v>
      </c>
      <c r="B3" s="138" t="s">
        <v>253</v>
      </c>
      <c r="C3" s="138" t="s">
        <v>290</v>
      </c>
      <c r="D3" s="138" t="s">
        <v>291</v>
      </c>
      <c r="E3" s="138"/>
      <c r="F3" s="138"/>
      <c r="G3" s="138" t="s">
        <v>293</v>
      </c>
      <c r="H3" s="138" t="s">
        <v>211</v>
      </c>
    </row>
    <row r="4" spans="1:8" ht="267.75" x14ac:dyDescent="0.25">
      <c r="A4" s="138" t="s">
        <v>193</v>
      </c>
      <c r="B4" s="138" t="s">
        <v>254</v>
      </c>
      <c r="C4" s="138" t="s">
        <v>290</v>
      </c>
      <c r="D4" s="138" t="s">
        <v>291</v>
      </c>
      <c r="E4" s="138"/>
      <c r="F4" s="138"/>
      <c r="G4" s="138" t="s">
        <v>294</v>
      </c>
      <c r="H4" s="138" t="s">
        <v>211</v>
      </c>
    </row>
    <row r="5" spans="1:8" ht="267.75" x14ac:dyDescent="0.25">
      <c r="A5" s="138" t="s">
        <v>193</v>
      </c>
      <c r="B5" s="138" t="s">
        <v>288</v>
      </c>
      <c r="C5" s="138" t="s">
        <v>290</v>
      </c>
      <c r="D5" s="138" t="s">
        <v>291</v>
      </c>
      <c r="E5" s="138"/>
      <c r="F5" s="138"/>
      <c r="G5" s="138" t="s">
        <v>295</v>
      </c>
      <c r="H5" s="138" t="s">
        <v>211</v>
      </c>
    </row>
    <row r="6" spans="1:8" ht="267.75" x14ac:dyDescent="0.25">
      <c r="A6" s="138" t="s">
        <v>193</v>
      </c>
      <c r="B6" s="138" t="s">
        <v>255</v>
      </c>
      <c r="C6" s="138" t="s">
        <v>290</v>
      </c>
      <c r="D6" s="138" t="s">
        <v>291</v>
      </c>
      <c r="E6" s="138"/>
      <c r="F6" s="138"/>
      <c r="G6" s="138" t="s">
        <v>297</v>
      </c>
      <c r="H6" s="138" t="s">
        <v>211</v>
      </c>
    </row>
    <row r="7" spans="1:8" ht="267.75" x14ac:dyDescent="0.25">
      <c r="A7" s="138" t="s">
        <v>193</v>
      </c>
      <c r="B7" s="138" t="s">
        <v>256</v>
      </c>
      <c r="C7" s="138" t="s">
        <v>290</v>
      </c>
      <c r="D7" s="138" t="s">
        <v>291</v>
      </c>
      <c r="E7" s="138"/>
      <c r="F7" s="138"/>
      <c r="G7" s="138" t="s">
        <v>296</v>
      </c>
      <c r="H7" s="138" t="s">
        <v>211</v>
      </c>
    </row>
    <row r="8" spans="1:8" ht="267.75" x14ac:dyDescent="0.25">
      <c r="A8" s="138" t="s">
        <v>193</v>
      </c>
      <c r="B8" s="138" t="s">
        <v>257</v>
      </c>
      <c r="C8" s="138" t="s">
        <v>290</v>
      </c>
      <c r="D8" s="138" t="s">
        <v>291</v>
      </c>
      <c r="E8" s="138"/>
      <c r="F8" s="138"/>
      <c r="G8" s="138" t="s">
        <v>298</v>
      </c>
      <c r="H8" s="138" t="s">
        <v>211</v>
      </c>
    </row>
    <row r="9" spans="1:8" ht="267.75" x14ac:dyDescent="0.25">
      <c r="A9" s="138" t="s">
        <v>193</v>
      </c>
      <c r="B9" s="138" t="s">
        <v>258</v>
      </c>
      <c r="C9" s="138" t="s">
        <v>290</v>
      </c>
      <c r="D9" s="138" t="s">
        <v>291</v>
      </c>
      <c r="E9" s="138"/>
      <c r="F9" s="138"/>
      <c r="G9" s="138" t="s">
        <v>299</v>
      </c>
      <c r="H9" s="138" t="s">
        <v>211</v>
      </c>
    </row>
    <row r="10" spans="1:8" ht="267.75" x14ac:dyDescent="0.25">
      <c r="A10" s="138" t="s">
        <v>193</v>
      </c>
      <c r="B10" s="138" t="s">
        <v>289</v>
      </c>
      <c r="C10" s="138" t="s">
        <v>290</v>
      </c>
      <c r="D10" s="138" t="s">
        <v>291</v>
      </c>
      <c r="E10" s="138"/>
      <c r="F10" s="138"/>
      <c r="G10" s="138" t="s">
        <v>300</v>
      </c>
      <c r="H10" s="138" t="s">
        <v>211</v>
      </c>
    </row>
    <row r="11" spans="1:8" ht="267.75" x14ac:dyDescent="0.25">
      <c r="A11" s="138" t="s">
        <v>193</v>
      </c>
      <c r="B11" s="138" t="s">
        <v>259</v>
      </c>
      <c r="C11" s="138" t="s">
        <v>290</v>
      </c>
      <c r="D11" s="138" t="s">
        <v>291</v>
      </c>
      <c r="E11" s="138"/>
      <c r="F11" s="138"/>
      <c r="G11" s="138" t="s">
        <v>301</v>
      </c>
      <c r="H11" s="138" t="s">
        <v>211</v>
      </c>
    </row>
    <row r="12" spans="1:8" ht="267.75" x14ac:dyDescent="0.25">
      <c r="A12" s="138" t="s">
        <v>193</v>
      </c>
      <c r="B12" s="138" t="s">
        <v>260</v>
      </c>
      <c r="C12" s="138" t="s">
        <v>290</v>
      </c>
      <c r="D12" s="138" t="s">
        <v>291</v>
      </c>
      <c r="E12" s="138"/>
      <c r="F12" s="138"/>
      <c r="G12" s="138" t="s">
        <v>302</v>
      </c>
      <c r="H12" s="138" t="s">
        <v>211</v>
      </c>
    </row>
    <row r="13" spans="1:8" ht="267.75" x14ac:dyDescent="0.25">
      <c r="A13" s="138" t="s">
        <v>193</v>
      </c>
      <c r="B13" s="138" t="s">
        <v>261</v>
      </c>
      <c r="C13" s="138" t="s">
        <v>290</v>
      </c>
      <c r="D13" s="138" t="s">
        <v>291</v>
      </c>
      <c r="E13" s="138"/>
      <c r="F13" s="138"/>
      <c r="G13" s="138" t="s">
        <v>303</v>
      </c>
      <c r="H13" s="138" t="s">
        <v>211</v>
      </c>
    </row>
    <row r="14" spans="1:8" ht="255" x14ac:dyDescent="0.25">
      <c r="A14" s="138" t="s">
        <v>193</v>
      </c>
      <c r="B14" s="138" t="s">
        <v>251</v>
      </c>
      <c r="C14" s="138" t="s">
        <v>290</v>
      </c>
      <c r="D14" s="138" t="s">
        <v>291</v>
      </c>
      <c r="E14" s="138"/>
      <c r="F14" s="138"/>
      <c r="G14" s="138" t="s">
        <v>304</v>
      </c>
      <c r="H14" s="138" t="s">
        <v>211</v>
      </c>
    </row>
    <row r="15" spans="1:8" ht="255" x14ac:dyDescent="0.25">
      <c r="A15" s="138" t="s">
        <v>193</v>
      </c>
      <c r="B15" s="138" t="s">
        <v>285</v>
      </c>
      <c r="C15" s="138" t="s">
        <v>290</v>
      </c>
      <c r="D15" s="138" t="s">
        <v>291</v>
      </c>
      <c r="E15" s="138"/>
      <c r="F15" s="138"/>
      <c r="G15" s="138" t="s">
        <v>305</v>
      </c>
      <c r="H15" s="138" t="s">
        <v>211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H2" sqref="A2:H9"/>
    </sheetView>
  </sheetViews>
  <sheetFormatPr defaultRowHeight="15" x14ac:dyDescent="0.25"/>
  <cols>
    <col min="1" max="1" width="35.140625" style="128" customWidth="1"/>
    <col min="2" max="2" width="31.28515625" style="128" customWidth="1"/>
    <col min="3" max="3" width="26.28515625" style="128" customWidth="1"/>
    <col min="4" max="4" width="9.140625" style="128"/>
    <col min="5" max="6" width="9.140625" style="128" customWidth="1"/>
    <col min="7" max="7" width="67.7109375" style="128" customWidth="1"/>
    <col min="8" max="8" width="29.85546875" style="128" customWidth="1"/>
    <col min="9" max="16384" width="9.140625" style="128"/>
  </cols>
  <sheetData>
    <row r="1" spans="1:8" ht="36" x14ac:dyDescent="0.25">
      <c r="A1" s="132" t="s">
        <v>215</v>
      </c>
      <c r="B1" s="132" t="s">
        <v>213</v>
      </c>
      <c r="C1" s="133" t="s">
        <v>224</v>
      </c>
      <c r="D1" s="132" t="s">
        <v>214</v>
      </c>
      <c r="E1" s="132" t="s">
        <v>216</v>
      </c>
      <c r="F1" s="132" t="s">
        <v>217</v>
      </c>
      <c r="G1" s="132" t="s">
        <v>218</v>
      </c>
      <c r="H1" s="132" t="s">
        <v>206</v>
      </c>
    </row>
    <row r="2" spans="1:8" ht="285" x14ac:dyDescent="0.25">
      <c r="A2" s="191" t="s">
        <v>237</v>
      </c>
      <c r="B2" s="191" t="s">
        <v>308</v>
      </c>
      <c r="C2" s="192" t="s">
        <v>307</v>
      </c>
      <c r="D2" s="192" t="s">
        <v>306</v>
      </c>
      <c r="E2" s="192"/>
      <c r="F2" s="192"/>
      <c r="G2" s="191" t="s">
        <v>316</v>
      </c>
      <c r="H2" s="193" t="s">
        <v>212</v>
      </c>
    </row>
    <row r="3" spans="1:8" ht="285" x14ac:dyDescent="0.25">
      <c r="A3" s="191" t="s">
        <v>237</v>
      </c>
      <c r="B3" s="191" t="s">
        <v>309</v>
      </c>
      <c r="C3" s="192" t="s">
        <v>307</v>
      </c>
      <c r="D3" s="192" t="s">
        <v>306</v>
      </c>
      <c r="E3" s="192"/>
      <c r="F3" s="192"/>
      <c r="G3" s="191" t="s">
        <v>317</v>
      </c>
      <c r="H3" s="193" t="s">
        <v>212</v>
      </c>
    </row>
    <row r="4" spans="1:8" ht="285" x14ac:dyDescent="0.25">
      <c r="A4" s="191" t="s">
        <v>237</v>
      </c>
      <c r="B4" s="191" t="s">
        <v>310</v>
      </c>
      <c r="C4" s="192" t="s">
        <v>307</v>
      </c>
      <c r="D4" s="192" t="s">
        <v>306</v>
      </c>
      <c r="E4" s="192"/>
      <c r="F4" s="192"/>
      <c r="G4" s="191" t="s">
        <v>318</v>
      </c>
      <c r="H4" s="193" t="s">
        <v>212</v>
      </c>
    </row>
    <row r="5" spans="1:8" ht="285" x14ac:dyDescent="0.25">
      <c r="A5" s="191" t="s">
        <v>237</v>
      </c>
      <c r="B5" s="191" t="s">
        <v>311</v>
      </c>
      <c r="C5" s="192" t="s">
        <v>307</v>
      </c>
      <c r="D5" s="192" t="s">
        <v>306</v>
      </c>
      <c r="E5" s="192"/>
      <c r="F5" s="192"/>
      <c r="G5" s="191" t="s">
        <v>319</v>
      </c>
      <c r="H5" s="193" t="s">
        <v>212</v>
      </c>
    </row>
    <row r="6" spans="1:8" ht="285" x14ac:dyDescent="0.25">
      <c r="A6" s="191" t="s">
        <v>237</v>
      </c>
      <c r="B6" s="191" t="s">
        <v>312</v>
      </c>
      <c r="C6" s="192" t="s">
        <v>307</v>
      </c>
      <c r="D6" s="192" t="s">
        <v>306</v>
      </c>
      <c r="E6" s="192"/>
      <c r="F6" s="192"/>
      <c r="G6" s="191" t="s">
        <v>320</v>
      </c>
      <c r="H6" s="193" t="s">
        <v>212</v>
      </c>
    </row>
    <row r="7" spans="1:8" ht="285" x14ac:dyDescent="0.25">
      <c r="A7" s="191" t="s">
        <v>237</v>
      </c>
      <c r="B7" s="191" t="s">
        <v>313</v>
      </c>
      <c r="C7" s="192" t="s">
        <v>307</v>
      </c>
      <c r="D7" s="192" t="s">
        <v>306</v>
      </c>
      <c r="E7" s="192"/>
      <c r="F7" s="192"/>
      <c r="G7" s="191" t="s">
        <v>321</v>
      </c>
      <c r="H7" s="193" t="s">
        <v>212</v>
      </c>
    </row>
    <row r="8" spans="1:8" ht="285" x14ac:dyDescent="0.25">
      <c r="A8" s="191" t="s">
        <v>237</v>
      </c>
      <c r="B8" s="191" t="s">
        <v>314</v>
      </c>
      <c r="C8" s="192" t="s">
        <v>307</v>
      </c>
      <c r="D8" s="192" t="s">
        <v>306</v>
      </c>
      <c r="E8" s="192"/>
      <c r="F8" s="192"/>
      <c r="G8" s="191" t="s">
        <v>322</v>
      </c>
      <c r="H8" s="193" t="s">
        <v>212</v>
      </c>
    </row>
    <row r="9" spans="1:8" ht="285" x14ac:dyDescent="0.25">
      <c r="A9" s="191" t="s">
        <v>237</v>
      </c>
      <c r="B9" s="191" t="s">
        <v>315</v>
      </c>
      <c r="C9" s="192" t="s">
        <v>307</v>
      </c>
      <c r="D9" s="192" t="s">
        <v>306</v>
      </c>
      <c r="E9" s="192"/>
      <c r="F9" s="192"/>
      <c r="G9" s="191" t="s">
        <v>323</v>
      </c>
      <c r="H9" s="193" t="s">
        <v>212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A14" zoomScale="70" zoomScaleNormal="70" workbookViewId="0">
      <selection activeCell="H2" sqref="A2:H14"/>
    </sheetView>
  </sheetViews>
  <sheetFormatPr defaultRowHeight="15" x14ac:dyDescent="0.25"/>
  <cols>
    <col min="1" max="1" width="31.5703125" customWidth="1"/>
    <col min="2" max="2" width="42.5703125" customWidth="1"/>
    <col min="3" max="3" width="24.140625" customWidth="1"/>
    <col min="5" max="6" width="9.140625" customWidth="1"/>
    <col min="7" max="7" width="66.85546875" customWidth="1"/>
    <col min="8" max="8" width="57.7109375" customWidth="1"/>
  </cols>
  <sheetData>
    <row r="1" spans="1:8" s="130" customFormat="1" ht="36" x14ac:dyDescent="0.25">
      <c r="A1" s="132" t="s">
        <v>215</v>
      </c>
      <c r="B1" s="132" t="s">
        <v>213</v>
      </c>
      <c r="C1" s="133" t="s">
        <v>224</v>
      </c>
      <c r="D1" s="132" t="s">
        <v>214</v>
      </c>
      <c r="E1" s="132" t="s">
        <v>216</v>
      </c>
      <c r="F1" s="132" t="s">
        <v>217</v>
      </c>
      <c r="G1" s="132" t="s">
        <v>218</v>
      </c>
      <c r="H1" s="132" t="s">
        <v>206</v>
      </c>
    </row>
    <row r="2" spans="1:8" ht="255" x14ac:dyDescent="0.25">
      <c r="A2" s="140" t="s">
        <v>196</v>
      </c>
      <c r="B2" s="140" t="s">
        <v>443</v>
      </c>
      <c r="C2" s="140" t="s">
        <v>475</v>
      </c>
      <c r="D2" s="140" t="s">
        <v>221</v>
      </c>
      <c r="E2" s="140"/>
      <c r="F2" s="140"/>
      <c r="G2" s="140" t="s">
        <v>476</v>
      </c>
      <c r="H2" s="140" t="s">
        <v>543</v>
      </c>
    </row>
    <row r="3" spans="1:8" ht="255" x14ac:dyDescent="0.25">
      <c r="A3" s="140" t="s">
        <v>196</v>
      </c>
      <c r="B3" s="140" t="s">
        <v>444</v>
      </c>
      <c r="C3" s="140" t="s">
        <v>475</v>
      </c>
      <c r="D3" s="140" t="s">
        <v>221</v>
      </c>
      <c r="E3" s="140"/>
      <c r="F3" s="140"/>
      <c r="G3" s="140" t="s">
        <v>477</v>
      </c>
      <c r="H3" s="140" t="s">
        <v>543</v>
      </c>
    </row>
    <row r="4" spans="1:8" ht="255" x14ac:dyDescent="0.25">
      <c r="A4" s="140" t="s">
        <v>196</v>
      </c>
      <c r="B4" s="140" t="s">
        <v>389</v>
      </c>
      <c r="C4" s="140" t="s">
        <v>475</v>
      </c>
      <c r="D4" s="140" t="s">
        <v>221</v>
      </c>
      <c r="E4" s="140"/>
      <c r="F4" s="140"/>
      <c r="G4" s="140" t="s">
        <v>478</v>
      </c>
      <c r="H4" s="140" t="s">
        <v>543</v>
      </c>
    </row>
    <row r="5" spans="1:8" ht="255" x14ac:dyDescent="0.25">
      <c r="A5" s="140" t="s">
        <v>196</v>
      </c>
      <c r="B5" s="140" t="s">
        <v>390</v>
      </c>
      <c r="C5" s="140" t="s">
        <v>475</v>
      </c>
      <c r="D5" s="140" t="s">
        <v>221</v>
      </c>
      <c r="E5" s="140"/>
      <c r="F5" s="140"/>
      <c r="G5" s="140" t="s">
        <v>479</v>
      </c>
      <c r="H5" s="140" t="s">
        <v>543</v>
      </c>
    </row>
    <row r="6" spans="1:8" ht="255" x14ac:dyDescent="0.25">
      <c r="A6" s="140" t="s">
        <v>196</v>
      </c>
      <c r="B6" s="140" t="s">
        <v>391</v>
      </c>
      <c r="C6" s="140" t="s">
        <v>475</v>
      </c>
      <c r="D6" s="140" t="s">
        <v>221</v>
      </c>
      <c r="E6" s="140"/>
      <c r="F6" s="140"/>
      <c r="G6" s="140" t="s">
        <v>480</v>
      </c>
      <c r="H6" s="140" t="s">
        <v>543</v>
      </c>
    </row>
    <row r="7" spans="1:8" ht="255" x14ac:dyDescent="0.25">
      <c r="A7" s="140" t="s">
        <v>196</v>
      </c>
      <c r="B7" s="140" t="s">
        <v>392</v>
      </c>
      <c r="C7" s="140" t="s">
        <v>475</v>
      </c>
      <c r="D7" s="140" t="s">
        <v>221</v>
      </c>
      <c r="E7" s="140"/>
      <c r="F7" s="140"/>
      <c r="G7" s="140" t="s">
        <v>481</v>
      </c>
      <c r="H7" s="140" t="s">
        <v>543</v>
      </c>
    </row>
    <row r="8" spans="1:8" ht="255" x14ac:dyDescent="0.25">
      <c r="A8" s="140" t="s">
        <v>196</v>
      </c>
      <c r="B8" s="140" t="s">
        <v>393</v>
      </c>
      <c r="C8" s="140" t="s">
        <v>475</v>
      </c>
      <c r="D8" s="140" t="s">
        <v>221</v>
      </c>
      <c r="E8" s="140"/>
      <c r="F8" s="140"/>
      <c r="G8" s="140" t="s">
        <v>482</v>
      </c>
      <c r="H8" s="140" t="s">
        <v>543</v>
      </c>
    </row>
    <row r="9" spans="1:8" ht="255" x14ac:dyDescent="0.25">
      <c r="A9" s="140" t="s">
        <v>196</v>
      </c>
      <c r="B9" s="140" t="s">
        <v>394</v>
      </c>
      <c r="C9" s="140" t="s">
        <v>475</v>
      </c>
      <c r="D9" s="140" t="s">
        <v>221</v>
      </c>
      <c r="E9" s="140"/>
      <c r="F9" s="140"/>
      <c r="G9" s="140" t="s">
        <v>483</v>
      </c>
      <c r="H9" s="140" t="s">
        <v>543</v>
      </c>
    </row>
    <row r="10" spans="1:8" ht="255" x14ac:dyDescent="0.25">
      <c r="A10" s="140" t="s">
        <v>196</v>
      </c>
      <c r="B10" s="140" t="s">
        <v>395</v>
      </c>
      <c r="C10" s="140" t="s">
        <v>475</v>
      </c>
      <c r="D10" s="140" t="s">
        <v>221</v>
      </c>
      <c r="E10" s="140"/>
      <c r="F10" s="140"/>
      <c r="G10" s="140" t="s">
        <v>484</v>
      </c>
      <c r="H10" s="140" t="s">
        <v>543</v>
      </c>
    </row>
    <row r="11" spans="1:8" ht="255" x14ac:dyDescent="0.25">
      <c r="A11" s="140" t="s">
        <v>196</v>
      </c>
      <c r="B11" s="140" t="s">
        <v>396</v>
      </c>
      <c r="C11" s="140" t="s">
        <v>475</v>
      </c>
      <c r="D11" s="140" t="s">
        <v>221</v>
      </c>
      <c r="E11" s="140"/>
      <c r="F11" s="140"/>
      <c r="G11" s="140" t="s">
        <v>485</v>
      </c>
      <c r="H11" s="140" t="s">
        <v>543</v>
      </c>
    </row>
    <row r="12" spans="1:8" ht="255" x14ac:dyDescent="0.25">
      <c r="A12" s="140" t="s">
        <v>196</v>
      </c>
      <c r="B12" s="140" t="s">
        <v>397</v>
      </c>
      <c r="C12" s="140" t="s">
        <v>475</v>
      </c>
      <c r="D12" s="140" t="s">
        <v>221</v>
      </c>
      <c r="E12" s="140"/>
      <c r="F12" s="140"/>
      <c r="G12" s="140" t="s">
        <v>486</v>
      </c>
      <c r="H12" s="140" t="s">
        <v>543</v>
      </c>
    </row>
    <row r="13" spans="1:8" ht="255" x14ac:dyDescent="0.25">
      <c r="A13" s="140" t="s">
        <v>196</v>
      </c>
      <c r="B13" s="140" t="s">
        <v>398</v>
      </c>
      <c r="C13" s="140" t="s">
        <v>475</v>
      </c>
      <c r="D13" s="140" t="s">
        <v>221</v>
      </c>
      <c r="E13" s="140"/>
      <c r="F13" s="140"/>
      <c r="G13" s="140" t="s">
        <v>487</v>
      </c>
      <c r="H13" s="140" t="s">
        <v>543</v>
      </c>
    </row>
    <row r="14" spans="1:8" ht="255" x14ac:dyDescent="0.25">
      <c r="A14" s="140" t="s">
        <v>196</v>
      </c>
      <c r="B14" s="140" t="s">
        <v>387</v>
      </c>
      <c r="C14" s="140" t="s">
        <v>342</v>
      </c>
      <c r="D14" s="140" t="s">
        <v>221</v>
      </c>
      <c r="E14" s="140"/>
      <c r="F14" s="140"/>
      <c r="G14" s="140" t="s">
        <v>488</v>
      </c>
      <c r="H14" s="140" t="s">
        <v>543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5"/>
  <sheetViews>
    <sheetView topLeftCell="C1" workbookViewId="0">
      <selection activeCell="P31" sqref="P31"/>
    </sheetView>
  </sheetViews>
  <sheetFormatPr defaultRowHeight="15" x14ac:dyDescent="0.25"/>
  <cols>
    <col min="1" max="1" width="30.7109375" customWidth="1"/>
    <col min="2" max="2" width="16.85546875" customWidth="1"/>
    <col min="3" max="3" width="24" customWidth="1"/>
    <col min="4" max="4" width="18.5703125" customWidth="1"/>
    <col min="5" max="5" width="11" hidden="1" customWidth="1"/>
    <col min="7" max="7" width="5.85546875" customWidth="1"/>
    <col min="9" max="9" width="9.140625" customWidth="1"/>
    <col min="11" max="11" width="9.140625" customWidth="1"/>
    <col min="12" max="12" width="24" hidden="1" customWidth="1"/>
    <col min="13" max="13" width="21.140625" customWidth="1"/>
    <col min="16" max="16" width="21.85546875" customWidth="1"/>
  </cols>
  <sheetData>
    <row r="1" spans="1:20" s="278" customFormat="1" x14ac:dyDescent="0.25">
      <c r="A1" s="512" t="s">
        <v>421</v>
      </c>
      <c r="B1" s="511" t="s">
        <v>540</v>
      </c>
      <c r="C1" s="510" t="s">
        <v>541</v>
      </c>
      <c r="D1" s="508" t="s">
        <v>542</v>
      </c>
      <c r="E1" s="509" t="s">
        <v>554</v>
      </c>
      <c r="F1" s="507" t="s">
        <v>422</v>
      </c>
      <c r="G1" s="518" t="s">
        <v>560</v>
      </c>
      <c r="H1" s="507" t="s">
        <v>424</v>
      </c>
      <c r="I1" s="518" t="s">
        <v>561</v>
      </c>
      <c r="J1" s="507" t="s">
        <v>423</v>
      </c>
      <c r="K1" s="519" t="s">
        <v>562</v>
      </c>
      <c r="L1" s="506" t="s">
        <v>555</v>
      </c>
      <c r="M1" s="513" t="s">
        <v>556</v>
      </c>
      <c r="P1" s="278" t="s">
        <v>563</v>
      </c>
      <c r="Q1" s="278" t="s">
        <v>558</v>
      </c>
    </row>
    <row r="2" spans="1:20" s="278" customFormat="1" ht="30" x14ac:dyDescent="0.25">
      <c r="A2" s="505" t="s">
        <v>191</v>
      </c>
      <c r="B2" s="344">
        <v>42226</v>
      </c>
      <c r="C2" s="343" t="s">
        <v>226</v>
      </c>
      <c r="D2" s="342">
        <v>1</v>
      </c>
      <c r="E2" s="290"/>
      <c r="F2" s="475">
        <v>1</v>
      </c>
      <c r="G2" s="516">
        <f>IF(F2=1,1,0)</f>
        <v>1</v>
      </c>
      <c r="H2" s="475"/>
      <c r="I2" s="516">
        <f>IF(H2=1,1,0)</f>
        <v>0</v>
      </c>
      <c r="J2" s="475"/>
      <c r="K2" s="517">
        <f>IF(J2=1,1,0)</f>
        <v>0</v>
      </c>
      <c r="L2" s="341">
        <v>0.41666666666666669</v>
      </c>
      <c r="M2" s="514" t="s">
        <v>422</v>
      </c>
      <c r="P2" s="278">
        <f>G12+G25+G38+G52+G66+G82+G98+G114+G130+G144+G159+G173+G187+G199+G213+G221+G225</f>
        <v>77.25</v>
      </c>
      <c r="Q2" s="278" t="s">
        <v>422</v>
      </c>
      <c r="R2" s="278">
        <f ca="1">RAND()</f>
        <v>0.11524117145311485</v>
      </c>
      <c r="T2" s="278" t="s">
        <v>424</v>
      </c>
    </row>
    <row r="3" spans="1:20" s="278" customFormat="1" ht="30" x14ac:dyDescent="0.25">
      <c r="A3" s="467" t="s">
        <v>193</v>
      </c>
      <c r="B3" s="468">
        <v>42226</v>
      </c>
      <c r="C3" s="497" t="s">
        <v>229</v>
      </c>
      <c r="D3" s="466">
        <v>2</v>
      </c>
      <c r="E3" s="290"/>
      <c r="F3" s="475"/>
      <c r="G3" s="516">
        <f>IF(F3=1,2,0)</f>
        <v>0</v>
      </c>
      <c r="H3" s="475">
        <v>1</v>
      </c>
      <c r="I3" s="516">
        <f>IF(H3=1,2,0)</f>
        <v>2</v>
      </c>
      <c r="J3" s="475"/>
      <c r="K3" s="516">
        <f>IF(J3=1,2,0)</f>
        <v>0</v>
      </c>
      <c r="L3" s="475">
        <v>0.46875</v>
      </c>
      <c r="M3" s="514" t="s">
        <v>424</v>
      </c>
      <c r="P3" s="278">
        <f>I12+I25+I38+I52+I66+I82+I98+I114+I130+I144+I159+I173+I187+I199+I213+I221+I225</f>
        <v>80.75</v>
      </c>
      <c r="Q3" s="278" t="s">
        <v>424</v>
      </c>
      <c r="R3" s="278">
        <f t="shared" ref="R3:R4" ca="1" si="0">RAND()</f>
        <v>0.95078734070326876</v>
      </c>
      <c r="T3" s="278" t="s">
        <v>557</v>
      </c>
    </row>
    <row r="4" spans="1:20" s="278" customFormat="1" ht="45" x14ac:dyDescent="0.25">
      <c r="A4" s="470" t="s">
        <v>236</v>
      </c>
      <c r="B4" s="471">
        <v>42226</v>
      </c>
      <c r="C4" s="470" t="s">
        <v>228</v>
      </c>
      <c r="D4" s="469">
        <v>0.5</v>
      </c>
      <c r="E4" s="290"/>
      <c r="F4" s="475">
        <v>1</v>
      </c>
      <c r="G4" s="516">
        <f>IF(F4=1,0.5,0)</f>
        <v>0.5</v>
      </c>
      <c r="H4" s="475"/>
      <c r="I4" s="516">
        <f>IF(H4=1,0.5,0)</f>
        <v>0</v>
      </c>
      <c r="J4" s="475"/>
      <c r="K4" s="516">
        <f>IF(J4=1,0.5,0)</f>
        <v>0</v>
      </c>
      <c r="L4" s="475">
        <v>0.5625</v>
      </c>
      <c r="M4" s="514" t="s">
        <v>422</v>
      </c>
      <c r="P4" s="278">
        <f>K12+K25+K38+K52+K66+K82+K98+K114+K130+K144+K159+K173+K187+K199+K213+K221+K225</f>
        <v>75</v>
      </c>
      <c r="Q4" s="278" t="s">
        <v>423</v>
      </c>
      <c r="R4" s="278">
        <f t="shared" ca="1" si="0"/>
        <v>0.87599685494815571</v>
      </c>
      <c r="T4" s="278" t="s">
        <v>559</v>
      </c>
    </row>
    <row r="5" spans="1:20" s="278" customFormat="1" ht="30" x14ac:dyDescent="0.25">
      <c r="A5" s="478" t="s">
        <v>237</v>
      </c>
      <c r="B5" s="479">
        <v>42226</v>
      </c>
      <c r="C5" s="478" t="s">
        <v>227</v>
      </c>
      <c r="D5" s="477">
        <v>1.5</v>
      </c>
      <c r="E5" s="290"/>
      <c r="F5" s="475">
        <v>1</v>
      </c>
      <c r="G5" s="516">
        <f>IF(F5=1,1.5,0)</f>
        <v>1.5</v>
      </c>
      <c r="H5" s="475"/>
      <c r="I5" s="516">
        <f>IF(H5=1,1.5,0)</f>
        <v>0</v>
      </c>
      <c r="J5" s="475"/>
      <c r="K5" s="516">
        <f>IF(J5=1,1.5,0)</f>
        <v>0</v>
      </c>
      <c r="L5" s="475">
        <v>0.58333333333333337</v>
      </c>
      <c r="M5" s="514" t="s">
        <v>422</v>
      </c>
    </row>
    <row r="6" spans="1:20" s="278" customFormat="1" ht="45" x14ac:dyDescent="0.25">
      <c r="A6" s="463" t="s">
        <v>188</v>
      </c>
      <c r="B6" s="464">
        <v>42227</v>
      </c>
      <c r="C6" s="463" t="s">
        <v>230</v>
      </c>
      <c r="D6" s="462">
        <v>1</v>
      </c>
      <c r="E6" s="290"/>
      <c r="F6" s="475"/>
      <c r="G6" s="516">
        <f>IF(F6=1,1,0)</f>
        <v>0</v>
      </c>
      <c r="H6" s="475"/>
      <c r="I6" s="516">
        <f>IF(H6=1,1,0)</f>
        <v>0</v>
      </c>
      <c r="J6" s="475">
        <v>1</v>
      </c>
      <c r="K6" s="517">
        <f>IF(J6=1,1,0)</f>
        <v>1</v>
      </c>
      <c r="L6" s="461">
        <v>0.55208333333333337</v>
      </c>
      <c r="M6" s="514" t="s">
        <v>423</v>
      </c>
    </row>
    <row r="7" spans="1:20" s="278" customFormat="1" ht="45" x14ac:dyDescent="0.25">
      <c r="A7" s="459" t="s">
        <v>235</v>
      </c>
      <c r="B7" s="460">
        <v>42228</v>
      </c>
      <c r="C7" s="459" t="s">
        <v>225</v>
      </c>
      <c r="D7" s="458">
        <v>1</v>
      </c>
      <c r="E7" s="290"/>
      <c r="F7" s="475">
        <v>1</v>
      </c>
      <c r="G7" s="516">
        <f>IF(F7=1,1,0)</f>
        <v>1</v>
      </c>
      <c r="H7" s="475"/>
      <c r="I7" s="516">
        <f>IF(H7=1,1,0)</f>
        <v>0</v>
      </c>
      <c r="J7" s="475"/>
      <c r="K7" s="517">
        <f>IF(J7=1,1,0)</f>
        <v>0</v>
      </c>
      <c r="L7" s="457">
        <v>0.45833333333333331</v>
      </c>
      <c r="M7" s="514" t="s">
        <v>422</v>
      </c>
    </row>
    <row r="8" spans="1:20" s="526" customFormat="1" x14ac:dyDescent="0.25">
      <c r="A8" s="520" t="s">
        <v>565</v>
      </c>
      <c r="B8" s="522" t="s">
        <v>567</v>
      </c>
      <c r="C8" s="521" t="s">
        <v>566</v>
      </c>
      <c r="D8" s="523">
        <v>0.75</v>
      </c>
      <c r="E8" s="524"/>
      <c r="F8" s="475"/>
      <c r="G8" s="516">
        <f>IF(F8=1,0.75,0)</f>
        <v>0</v>
      </c>
      <c r="H8" s="475"/>
      <c r="I8" s="516">
        <f t="shared" ref="I8:K8" si="1">IF(H8=1,0.75,0)</f>
        <v>0</v>
      </c>
      <c r="J8" s="475">
        <v>1</v>
      </c>
      <c r="K8" s="516">
        <f t="shared" si="1"/>
        <v>0.75</v>
      </c>
      <c r="L8" s="525"/>
      <c r="M8" s="514" t="s">
        <v>423</v>
      </c>
    </row>
    <row r="9" spans="1:20" s="278" customFormat="1" ht="30" x14ac:dyDescent="0.25">
      <c r="A9" s="302" t="s">
        <v>199</v>
      </c>
      <c r="B9" s="303">
        <v>42229</v>
      </c>
      <c r="C9" s="302" t="s">
        <v>225</v>
      </c>
      <c r="D9" s="301">
        <v>1</v>
      </c>
      <c r="E9" s="290"/>
      <c r="F9" s="475"/>
      <c r="G9" s="516">
        <f>IF(F9=1,1,0)</f>
        <v>0</v>
      </c>
      <c r="H9" s="475">
        <v>1</v>
      </c>
      <c r="I9" s="516">
        <f>IF(H9=1,1,0)</f>
        <v>1</v>
      </c>
      <c r="J9" s="475"/>
      <c r="K9" s="516">
        <f>IF(J9=1,1,0)</f>
        <v>0</v>
      </c>
      <c r="L9" s="300">
        <v>0.45833333333333331</v>
      </c>
      <c r="M9" s="514" t="s">
        <v>424</v>
      </c>
    </row>
    <row r="10" spans="1:20" s="279" customFormat="1" ht="30" x14ac:dyDescent="0.25">
      <c r="A10" s="299" t="s">
        <v>198</v>
      </c>
      <c r="B10" s="298">
        <v>42229</v>
      </c>
      <c r="C10" s="297" t="s">
        <v>231</v>
      </c>
      <c r="D10" s="296">
        <v>1</v>
      </c>
      <c r="E10" s="290"/>
      <c r="F10" s="475"/>
      <c r="G10" s="516">
        <f>IF(F10=1,1,0)</f>
        <v>0</v>
      </c>
      <c r="H10" s="475">
        <v>1</v>
      </c>
      <c r="I10" s="516">
        <f>IF(H10=1,1,0)</f>
        <v>1</v>
      </c>
      <c r="J10" s="475"/>
      <c r="K10" s="517">
        <f>IF(J10=1,1,0)</f>
        <v>0</v>
      </c>
      <c r="L10" s="295">
        <v>0.51041666666666663</v>
      </c>
      <c r="M10" s="514" t="s">
        <v>424</v>
      </c>
    </row>
    <row r="11" spans="1:20" s="278" customFormat="1" ht="30" x14ac:dyDescent="0.25">
      <c r="A11" s="294" t="s">
        <v>204</v>
      </c>
      <c r="B11" s="293">
        <v>42229</v>
      </c>
      <c r="C11" s="292" t="s">
        <v>232</v>
      </c>
      <c r="D11" s="291">
        <v>0.75</v>
      </c>
      <c r="E11" s="290"/>
      <c r="F11" s="475">
        <v>1</v>
      </c>
      <c r="G11" s="516">
        <f>IF(F11=1,0.75,0)</f>
        <v>0.75</v>
      </c>
      <c r="H11" s="475"/>
      <c r="I11" s="516">
        <f>IF(H11=1,0.75,0)</f>
        <v>0</v>
      </c>
      <c r="J11" s="475"/>
      <c r="K11" s="517">
        <f>IF(J11=1,0.75,0)</f>
        <v>0</v>
      </c>
      <c r="L11" s="289">
        <v>0.5625</v>
      </c>
      <c r="M11" s="514" t="s">
        <v>422</v>
      </c>
    </row>
    <row r="12" spans="1:20" s="280" customFormat="1" ht="15.75" x14ac:dyDescent="0.25">
      <c r="A12" s="474"/>
      <c r="B12" s="311"/>
      <c r="C12" s="473"/>
      <c r="D12" s="472">
        <f>SUM(D2:D11)</f>
        <v>10.5</v>
      </c>
      <c r="E12" s="308"/>
      <c r="F12" s="307"/>
      <c r="G12" s="307">
        <f>SUM(G2:G11)</f>
        <v>4.75</v>
      </c>
      <c r="H12" s="307"/>
      <c r="I12" s="307">
        <f>SUM(I2:I11)</f>
        <v>4</v>
      </c>
      <c r="J12" s="307"/>
      <c r="K12" s="306">
        <f>SUM(K2:K11)</f>
        <v>1.75</v>
      </c>
      <c r="L12" s="305"/>
      <c r="M12" s="304"/>
    </row>
    <row r="13" spans="1:20" s="278" customFormat="1" ht="30" x14ac:dyDescent="0.25">
      <c r="A13" s="343" t="s">
        <v>191</v>
      </c>
      <c r="B13" s="344">
        <v>42233</v>
      </c>
      <c r="C13" s="343" t="s">
        <v>226</v>
      </c>
      <c r="D13" s="342">
        <v>1</v>
      </c>
      <c r="E13" s="290"/>
      <c r="F13" s="475"/>
      <c r="G13" s="516">
        <f>IF(F13=1,1,0)</f>
        <v>0</v>
      </c>
      <c r="H13" s="475">
        <v>1</v>
      </c>
      <c r="I13" s="516">
        <f>IF(H13=1,1,0)</f>
        <v>1</v>
      </c>
      <c r="J13" s="475"/>
      <c r="K13" s="517">
        <f>IF(J13=1,1,0)</f>
        <v>0</v>
      </c>
      <c r="L13" s="341">
        <v>0.41666666666666669</v>
      </c>
      <c r="M13" s="514" t="s">
        <v>424</v>
      </c>
    </row>
    <row r="14" spans="1:20" s="278" customFormat="1" ht="45" x14ac:dyDescent="0.25">
      <c r="A14" s="470" t="s">
        <v>236</v>
      </c>
      <c r="B14" s="471">
        <v>42233</v>
      </c>
      <c r="C14" s="470" t="s">
        <v>262</v>
      </c>
      <c r="D14" s="469">
        <v>0.5</v>
      </c>
      <c r="E14" s="290"/>
      <c r="F14" s="475"/>
      <c r="G14" s="516">
        <f>IF(F14=1,0.5,0)</f>
        <v>0</v>
      </c>
      <c r="H14" s="475"/>
      <c r="I14" s="516">
        <f>IF(H14=1,0.5,0)</f>
        <v>0</v>
      </c>
      <c r="J14" s="475">
        <v>1</v>
      </c>
      <c r="K14" s="517">
        <f>IF(J14=1,0.5,0)</f>
        <v>0.5</v>
      </c>
      <c r="L14" s="341">
        <v>0.46875</v>
      </c>
      <c r="M14" s="514" t="s">
        <v>423</v>
      </c>
    </row>
    <row r="15" spans="1:20" s="278" customFormat="1" ht="30" x14ac:dyDescent="0.25">
      <c r="A15" s="467" t="s">
        <v>193</v>
      </c>
      <c r="B15" s="468">
        <v>42233</v>
      </c>
      <c r="C15" s="497" t="s">
        <v>290</v>
      </c>
      <c r="D15" s="466">
        <v>2</v>
      </c>
      <c r="E15" s="290"/>
      <c r="F15" s="475">
        <v>1</v>
      </c>
      <c r="G15" s="516">
        <f>IF(F15=1,2,0)</f>
        <v>2</v>
      </c>
      <c r="H15" s="475"/>
      <c r="I15" s="516">
        <f>IF(H15=1,2,0)</f>
        <v>0</v>
      </c>
      <c r="J15" s="475"/>
      <c r="K15" s="516">
        <f>IF(J15=1,2,0)</f>
        <v>0</v>
      </c>
      <c r="L15" s="475">
        <v>0.55208333333333337</v>
      </c>
      <c r="M15" s="514" t="s">
        <v>422</v>
      </c>
    </row>
    <row r="16" spans="1:20" s="278" customFormat="1" ht="30" x14ac:dyDescent="0.25">
      <c r="A16" s="478" t="s">
        <v>237</v>
      </c>
      <c r="B16" s="479">
        <v>42234</v>
      </c>
      <c r="C16" s="478" t="s">
        <v>307</v>
      </c>
      <c r="D16" s="477">
        <v>1.5</v>
      </c>
      <c r="E16" s="290"/>
      <c r="F16" s="475"/>
      <c r="G16" s="516">
        <f>IF(F16=1,1.5,0)</f>
        <v>0</v>
      </c>
      <c r="H16" s="475">
        <v>1</v>
      </c>
      <c r="I16" s="516">
        <f>IF(H16=1,1.5,0)</f>
        <v>1.5</v>
      </c>
      <c r="J16" s="475"/>
      <c r="K16" s="517">
        <f>IF(J16=1,1.5,0)</f>
        <v>0</v>
      </c>
      <c r="L16" s="476">
        <v>0.41666666666666669</v>
      </c>
      <c r="M16" s="514" t="s">
        <v>424</v>
      </c>
    </row>
    <row r="17" spans="1:13" s="278" customFormat="1" ht="45" x14ac:dyDescent="0.25">
      <c r="A17" s="463" t="s">
        <v>188</v>
      </c>
      <c r="B17" s="464">
        <v>42234</v>
      </c>
      <c r="C17" s="463" t="s">
        <v>230</v>
      </c>
      <c r="D17" s="462">
        <v>1</v>
      </c>
      <c r="E17" s="290"/>
      <c r="F17" s="475">
        <v>1</v>
      </c>
      <c r="G17" s="516">
        <f>IF(F17=1,1,0)</f>
        <v>1</v>
      </c>
      <c r="H17" s="475"/>
      <c r="I17" s="516">
        <f>IF(H17=1,1,0)</f>
        <v>0</v>
      </c>
      <c r="J17" s="475"/>
      <c r="K17" s="517">
        <f>IF(J17=1,1,0)</f>
        <v>0</v>
      </c>
      <c r="L17" s="461">
        <v>0.55208333333333337</v>
      </c>
      <c r="M17" s="514" t="s">
        <v>422</v>
      </c>
    </row>
    <row r="18" spans="1:13" s="278" customFormat="1" ht="45" x14ac:dyDescent="0.25">
      <c r="A18" s="491" t="s">
        <v>235</v>
      </c>
      <c r="B18" s="460">
        <v>42234</v>
      </c>
      <c r="C18" s="459" t="s">
        <v>342</v>
      </c>
      <c r="D18" s="458">
        <v>1</v>
      </c>
      <c r="E18" s="290"/>
      <c r="F18" s="475">
        <v>1</v>
      </c>
      <c r="G18" s="516">
        <f>IF(F18=1,1,0)</f>
        <v>1</v>
      </c>
      <c r="H18" s="475"/>
      <c r="I18" s="516">
        <f>IF(H18=1,1,0)</f>
        <v>0</v>
      </c>
      <c r="J18" s="475"/>
      <c r="K18" s="517">
        <f>IF(J18=1,1,0)</f>
        <v>0</v>
      </c>
      <c r="L18" s="490">
        <v>0.60416666666666663</v>
      </c>
      <c r="M18" s="514" t="s">
        <v>422</v>
      </c>
    </row>
    <row r="19" spans="1:13" s="278" customFormat="1" ht="45" x14ac:dyDescent="0.25">
      <c r="A19" s="489" t="s">
        <v>564</v>
      </c>
      <c r="B19" s="329">
        <v>42235</v>
      </c>
      <c r="C19" s="328" t="s">
        <v>425</v>
      </c>
      <c r="D19" s="327">
        <v>1.25</v>
      </c>
      <c r="E19" s="290"/>
      <c r="F19" s="475">
        <v>1</v>
      </c>
      <c r="G19" s="516">
        <f>IF(F19=1,1.25,0)</f>
        <v>1.25</v>
      </c>
      <c r="H19" s="475"/>
      <c r="I19" s="516">
        <f>IF(H19=1,1.25,0)</f>
        <v>0</v>
      </c>
      <c r="J19" s="475"/>
      <c r="K19" s="517">
        <f>IF(J19=1,1.25,0)</f>
        <v>0</v>
      </c>
      <c r="L19" s="488">
        <v>0.41666666666666669</v>
      </c>
      <c r="M19" s="514" t="s">
        <v>422</v>
      </c>
    </row>
    <row r="20" spans="1:13" s="278" customFormat="1" ht="45" x14ac:dyDescent="0.25">
      <c r="A20" s="487" t="s">
        <v>192</v>
      </c>
      <c r="B20" s="334">
        <v>42235</v>
      </c>
      <c r="C20" s="333" t="s">
        <v>369</v>
      </c>
      <c r="D20" s="332">
        <v>1.5</v>
      </c>
      <c r="E20" s="290"/>
      <c r="F20" s="475"/>
      <c r="G20" s="516">
        <f>IF(F20=1,1.5,0)</f>
        <v>0</v>
      </c>
      <c r="H20" s="475"/>
      <c r="I20" s="516">
        <f>IF(H20=1,1.5,0)</f>
        <v>0</v>
      </c>
      <c r="J20" s="475">
        <v>1</v>
      </c>
      <c r="K20" s="517">
        <f>IF(J20=1,1.5,0)</f>
        <v>1.5</v>
      </c>
      <c r="L20" s="486">
        <v>0.47916666666666669</v>
      </c>
      <c r="M20" s="514" t="s">
        <v>423</v>
      </c>
    </row>
    <row r="21" spans="1:13" s="526" customFormat="1" x14ac:dyDescent="0.25">
      <c r="A21" s="520" t="s">
        <v>565</v>
      </c>
      <c r="B21" s="522" t="s">
        <v>568</v>
      </c>
      <c r="C21" s="521" t="s">
        <v>566</v>
      </c>
      <c r="D21" s="523">
        <v>0.75</v>
      </c>
      <c r="E21" s="524"/>
      <c r="F21" s="475"/>
      <c r="G21" s="516">
        <f>IF(F21=1,0.75,0)</f>
        <v>0</v>
      </c>
      <c r="H21" s="475"/>
      <c r="I21" s="516">
        <f>IF(H21=1,0.75,0)</f>
        <v>0</v>
      </c>
      <c r="J21" s="475">
        <v>1</v>
      </c>
      <c r="K21" s="516">
        <f>IF(J21=1,0.75,0)</f>
        <v>0.75</v>
      </c>
      <c r="L21" s="525"/>
      <c r="M21" s="514" t="s">
        <v>423</v>
      </c>
    </row>
    <row r="22" spans="1:13" s="278" customFormat="1" ht="30" x14ac:dyDescent="0.25">
      <c r="A22" s="485" t="s">
        <v>199</v>
      </c>
      <c r="B22" s="303">
        <v>42236</v>
      </c>
      <c r="C22" s="302" t="s">
        <v>520</v>
      </c>
      <c r="D22" s="301">
        <v>1</v>
      </c>
      <c r="E22" s="290"/>
      <c r="F22" s="475"/>
      <c r="G22" s="516">
        <f>IF(F22=1,1,0)</f>
        <v>0</v>
      </c>
      <c r="H22" s="475">
        <v>1</v>
      </c>
      <c r="I22" s="516">
        <f>IF(H22=1,1,0)</f>
        <v>1</v>
      </c>
      <c r="J22" s="475"/>
      <c r="K22" s="517">
        <f>IF(J22=1,1,0)</f>
        <v>0</v>
      </c>
      <c r="L22" s="484">
        <v>0.52083333333333337</v>
      </c>
      <c r="M22" s="514" t="s">
        <v>424</v>
      </c>
    </row>
    <row r="23" spans="1:13" s="278" customFormat="1" ht="30" x14ac:dyDescent="0.25">
      <c r="A23" s="483" t="s">
        <v>198</v>
      </c>
      <c r="B23" s="298">
        <v>42236</v>
      </c>
      <c r="C23" s="297" t="s">
        <v>399</v>
      </c>
      <c r="D23" s="296">
        <v>1</v>
      </c>
      <c r="E23" s="290"/>
      <c r="F23" s="475"/>
      <c r="G23" s="516">
        <f>IF(F23=1,1,0)</f>
        <v>0</v>
      </c>
      <c r="H23" s="475"/>
      <c r="I23" s="516">
        <f>IF(H23=1,1,0)</f>
        <v>0</v>
      </c>
      <c r="J23" s="475">
        <v>1</v>
      </c>
      <c r="K23" s="517">
        <f>IF(J23=1,1,0)</f>
        <v>1</v>
      </c>
      <c r="L23" s="482">
        <v>0.57291666666666663</v>
      </c>
      <c r="M23" s="514" t="s">
        <v>423</v>
      </c>
    </row>
    <row r="24" spans="1:13" s="278" customFormat="1" ht="30" x14ac:dyDescent="0.25">
      <c r="A24" s="504" t="s">
        <v>204</v>
      </c>
      <c r="B24" s="293">
        <v>42236</v>
      </c>
      <c r="C24" s="292" t="s">
        <v>502</v>
      </c>
      <c r="D24" s="291">
        <v>0.75</v>
      </c>
      <c r="E24" s="290"/>
      <c r="F24" s="475">
        <v>1</v>
      </c>
      <c r="G24" s="516">
        <f>IF(F24=1,0.75,0)</f>
        <v>0.75</v>
      </c>
      <c r="H24" s="475">
        <v>1</v>
      </c>
      <c r="I24" s="516">
        <f>IF(H24=1,0.75,0)</f>
        <v>0.75</v>
      </c>
      <c r="J24" s="475">
        <v>1</v>
      </c>
      <c r="K24" s="517">
        <f>IF(J24=1,0.75,0)</f>
        <v>0.75</v>
      </c>
      <c r="L24" s="503">
        <v>0.625</v>
      </c>
      <c r="M24" s="514" t="s">
        <v>423</v>
      </c>
    </row>
    <row r="25" spans="1:13" s="280" customFormat="1" ht="15.75" x14ac:dyDescent="0.25">
      <c r="A25" s="456"/>
      <c r="B25" s="311"/>
      <c r="C25" s="473"/>
      <c r="D25" s="472"/>
      <c r="E25" s="308"/>
      <c r="F25" s="307"/>
      <c r="G25" s="307">
        <f>SUM(G13:G24)</f>
        <v>6</v>
      </c>
      <c r="H25" s="307"/>
      <c r="I25" s="307">
        <f>SUM(I13:I24)</f>
        <v>4.25</v>
      </c>
      <c r="J25" s="307"/>
      <c r="K25" s="306">
        <f>SUM(K13:K24)</f>
        <v>4.5</v>
      </c>
      <c r="L25" s="502"/>
      <c r="M25" s="304"/>
    </row>
    <row r="26" spans="1:13" s="278" customFormat="1" ht="30" x14ac:dyDescent="0.25">
      <c r="A26" s="501" t="s">
        <v>191</v>
      </c>
      <c r="B26" s="344">
        <v>42240</v>
      </c>
      <c r="C26" s="343" t="s">
        <v>226</v>
      </c>
      <c r="D26" s="342">
        <v>1</v>
      </c>
      <c r="E26" s="290"/>
      <c r="F26" s="475"/>
      <c r="G26" s="516">
        <f>IF(F26=1,1,0)</f>
        <v>0</v>
      </c>
      <c r="H26" s="475"/>
      <c r="I26" s="516">
        <f>IF(H26=1,1,0)</f>
        <v>0</v>
      </c>
      <c r="J26" s="475">
        <v>1</v>
      </c>
      <c r="K26" s="517">
        <f>IF(J26=1,1,0)</f>
        <v>1</v>
      </c>
      <c r="L26" s="499">
        <v>0.41666666666666669</v>
      </c>
      <c r="M26" s="514" t="s">
        <v>423</v>
      </c>
    </row>
    <row r="27" spans="1:13" s="278" customFormat="1" ht="45" x14ac:dyDescent="0.25">
      <c r="A27" s="500" t="s">
        <v>236</v>
      </c>
      <c r="B27" s="471">
        <v>42240</v>
      </c>
      <c r="C27" s="470" t="s">
        <v>262</v>
      </c>
      <c r="D27" s="469">
        <v>0.5</v>
      </c>
      <c r="E27" s="290"/>
      <c r="F27" s="475"/>
      <c r="G27" s="516">
        <f>IF(F27=1,0.5,0)</f>
        <v>0</v>
      </c>
      <c r="H27" s="475">
        <v>1</v>
      </c>
      <c r="I27" s="516">
        <f>IF(H27=1,0.5,0)</f>
        <v>0.5</v>
      </c>
      <c r="J27" s="475"/>
      <c r="K27" s="517">
        <f>IF(J27=1,0.5,0)</f>
        <v>0</v>
      </c>
      <c r="L27" s="499">
        <v>0.46875</v>
      </c>
      <c r="M27" s="514" t="s">
        <v>424</v>
      </c>
    </row>
    <row r="28" spans="1:13" s="278" customFormat="1" ht="30" x14ac:dyDescent="0.25">
      <c r="A28" s="498" t="s">
        <v>193</v>
      </c>
      <c r="B28" s="468">
        <v>42240</v>
      </c>
      <c r="C28" s="497" t="s">
        <v>290</v>
      </c>
      <c r="D28" s="466">
        <v>2</v>
      </c>
      <c r="E28" s="290"/>
      <c r="F28" s="475">
        <v>1</v>
      </c>
      <c r="G28" s="516">
        <f>IF(F28=1,2,0)</f>
        <v>2</v>
      </c>
      <c r="H28" s="475"/>
      <c r="I28" s="516">
        <f>IF(H28=1,2,0)</f>
        <v>0</v>
      </c>
      <c r="J28" s="475"/>
      <c r="K28" s="516">
        <f>IF(J28=1,2,0)</f>
        <v>0</v>
      </c>
      <c r="L28" s="496">
        <v>0.55208333333333337</v>
      </c>
      <c r="M28" s="514" t="s">
        <v>422</v>
      </c>
    </row>
    <row r="29" spans="1:13" s="278" customFormat="1" ht="30" x14ac:dyDescent="0.25">
      <c r="A29" s="495" t="s">
        <v>237</v>
      </c>
      <c r="B29" s="479">
        <v>42241</v>
      </c>
      <c r="C29" s="478" t="s">
        <v>307</v>
      </c>
      <c r="D29" s="477">
        <v>1.5</v>
      </c>
      <c r="E29" s="290"/>
      <c r="F29" s="475"/>
      <c r="G29" s="516">
        <f>IF(F29=1,1.5,0)</f>
        <v>0</v>
      </c>
      <c r="H29" s="475">
        <v>1</v>
      </c>
      <c r="I29" s="516">
        <f>IF(H29=1,1.5,0)</f>
        <v>1.5</v>
      </c>
      <c r="J29" s="475"/>
      <c r="K29" s="517">
        <f>IF(J29=1,1.5,0)</f>
        <v>0</v>
      </c>
      <c r="L29" s="494">
        <v>0.41666666666666669</v>
      </c>
      <c r="M29" s="514" t="s">
        <v>424</v>
      </c>
    </row>
    <row r="30" spans="1:13" s="278" customFormat="1" ht="45" x14ac:dyDescent="0.25">
      <c r="A30" s="493" t="s">
        <v>188</v>
      </c>
      <c r="B30" s="464">
        <v>42241</v>
      </c>
      <c r="C30" s="463" t="s">
        <v>230</v>
      </c>
      <c r="D30" s="462">
        <v>1</v>
      </c>
      <c r="E30" s="290"/>
      <c r="F30" s="475"/>
      <c r="G30" s="516">
        <f>IF(F30=1,1,0)</f>
        <v>0</v>
      </c>
      <c r="H30" s="475">
        <v>1</v>
      </c>
      <c r="I30" s="516">
        <f>IF(H30=1,1,0)</f>
        <v>1</v>
      </c>
      <c r="J30" s="475"/>
      <c r="K30" s="517">
        <f>IF(J30=1,1,0)</f>
        <v>0</v>
      </c>
      <c r="L30" s="492">
        <v>0.55208333333333337</v>
      </c>
      <c r="M30" s="514" t="s">
        <v>424</v>
      </c>
    </row>
    <row r="31" spans="1:13" s="278" customFormat="1" ht="45" x14ac:dyDescent="0.25">
      <c r="A31" s="491" t="s">
        <v>235</v>
      </c>
      <c r="B31" s="460">
        <v>42241</v>
      </c>
      <c r="C31" s="459" t="s">
        <v>342</v>
      </c>
      <c r="D31" s="458">
        <v>1</v>
      </c>
      <c r="E31" s="290"/>
      <c r="F31" s="475"/>
      <c r="G31" s="516">
        <f>IF(F31=1,1,0)</f>
        <v>0</v>
      </c>
      <c r="H31" s="475"/>
      <c r="I31" s="516">
        <f>IF(H31=1,1,0)</f>
        <v>0</v>
      </c>
      <c r="J31" s="475">
        <v>1</v>
      </c>
      <c r="K31" s="517">
        <f>IF(J31=1,1,0)</f>
        <v>1</v>
      </c>
      <c r="L31" s="490">
        <v>0.60416666666666663</v>
      </c>
      <c r="M31" s="514" t="s">
        <v>423</v>
      </c>
    </row>
    <row r="32" spans="1:13" s="278" customFormat="1" ht="45" x14ac:dyDescent="0.25">
      <c r="A32" s="489" t="s">
        <v>564</v>
      </c>
      <c r="B32" s="329">
        <v>42242</v>
      </c>
      <c r="C32" s="328" t="s">
        <v>425</v>
      </c>
      <c r="D32" s="327">
        <v>1.25</v>
      </c>
      <c r="E32" s="290"/>
      <c r="F32" s="475">
        <v>1</v>
      </c>
      <c r="G32" s="516">
        <f>IF(F32=1,1.25,0)</f>
        <v>1.25</v>
      </c>
      <c r="H32" s="475"/>
      <c r="I32" s="516">
        <f>IF(H32=1,1.25,0)</f>
        <v>0</v>
      </c>
      <c r="J32" s="475"/>
      <c r="K32" s="517">
        <f>IF(J32=1,1.25,0)</f>
        <v>0</v>
      </c>
      <c r="L32" s="488">
        <v>0.41666666666666669</v>
      </c>
      <c r="M32" s="514" t="s">
        <v>422</v>
      </c>
    </row>
    <row r="33" spans="1:13" s="278" customFormat="1" ht="45" x14ac:dyDescent="0.25">
      <c r="A33" s="487" t="s">
        <v>192</v>
      </c>
      <c r="B33" s="334">
        <v>42242</v>
      </c>
      <c r="C33" s="333" t="s">
        <v>369</v>
      </c>
      <c r="D33" s="332">
        <v>1.5</v>
      </c>
      <c r="E33" s="290"/>
      <c r="F33" s="475"/>
      <c r="G33" s="516">
        <f>IF(F33=1,1.5,0)</f>
        <v>0</v>
      </c>
      <c r="H33" s="475"/>
      <c r="I33" s="516">
        <f>IF(H33=1,1.5,0)</f>
        <v>0</v>
      </c>
      <c r="J33" s="475">
        <v>1</v>
      </c>
      <c r="K33" s="517">
        <f>IF(J33=1,1.5,0)</f>
        <v>1.5</v>
      </c>
      <c r="L33" s="486">
        <v>0.47916666666666669</v>
      </c>
      <c r="M33" s="514" t="s">
        <v>423</v>
      </c>
    </row>
    <row r="34" spans="1:13" s="526" customFormat="1" x14ac:dyDescent="0.25">
      <c r="A34" s="520" t="s">
        <v>565</v>
      </c>
      <c r="B34" s="522" t="s">
        <v>569</v>
      </c>
      <c r="C34" s="521" t="s">
        <v>566</v>
      </c>
      <c r="D34" s="523">
        <v>0.75</v>
      </c>
      <c r="E34" s="524"/>
      <c r="F34" s="475"/>
      <c r="G34" s="516">
        <f>IF(F34=1,0.75,0)</f>
        <v>0</v>
      </c>
      <c r="H34" s="475"/>
      <c r="I34" s="516">
        <f>IF(H34=1,0.75,0)</f>
        <v>0</v>
      </c>
      <c r="J34" s="475">
        <v>1</v>
      </c>
      <c r="K34" s="516">
        <f>IF(J34=1,0.75,0)</f>
        <v>0.75</v>
      </c>
      <c r="L34" s="525"/>
      <c r="M34" s="514" t="s">
        <v>423</v>
      </c>
    </row>
    <row r="35" spans="1:13" s="278" customFormat="1" ht="30" x14ac:dyDescent="0.25">
      <c r="A35" s="485" t="s">
        <v>199</v>
      </c>
      <c r="B35" s="303">
        <v>42243</v>
      </c>
      <c r="C35" s="302" t="s">
        <v>520</v>
      </c>
      <c r="D35" s="301">
        <v>1</v>
      </c>
      <c r="E35" s="290"/>
      <c r="F35" s="475">
        <v>1</v>
      </c>
      <c r="G35" s="516">
        <f>IF(F35=1,1,0)</f>
        <v>1</v>
      </c>
      <c r="H35" s="475"/>
      <c r="I35" s="516">
        <f>IF(H35=1,1,0)</f>
        <v>0</v>
      </c>
      <c r="J35" s="475"/>
      <c r="K35" s="517">
        <f>IF(J35=1,1,0)</f>
        <v>0</v>
      </c>
      <c r="L35" s="484">
        <v>0.52083333333333337</v>
      </c>
      <c r="M35" s="514" t="s">
        <v>422</v>
      </c>
    </row>
    <row r="36" spans="1:13" s="278" customFormat="1" ht="30" x14ac:dyDescent="0.25">
      <c r="A36" s="483" t="s">
        <v>198</v>
      </c>
      <c r="B36" s="298">
        <v>42243</v>
      </c>
      <c r="C36" s="297" t="s">
        <v>399</v>
      </c>
      <c r="D36" s="296">
        <v>1</v>
      </c>
      <c r="E36" s="290"/>
      <c r="F36" s="475"/>
      <c r="G36" s="516">
        <f>IF(F36=1,1,0)</f>
        <v>0</v>
      </c>
      <c r="H36" s="475"/>
      <c r="I36" s="516">
        <f>IF(H36=1,1,0)</f>
        <v>0</v>
      </c>
      <c r="J36" s="475">
        <v>1</v>
      </c>
      <c r="K36" s="517">
        <f>IF(J36=1,1,0)</f>
        <v>1</v>
      </c>
      <c r="L36" s="482">
        <v>0.57291666666666663</v>
      </c>
      <c r="M36" s="514" t="s">
        <v>423</v>
      </c>
    </row>
    <row r="37" spans="1:13" s="278" customFormat="1" ht="30" x14ac:dyDescent="0.25">
      <c r="A37" s="294" t="s">
        <v>204</v>
      </c>
      <c r="B37" s="293">
        <v>42243</v>
      </c>
      <c r="C37" s="292" t="s">
        <v>502</v>
      </c>
      <c r="D37" s="291">
        <v>0.75</v>
      </c>
      <c r="E37" s="290"/>
      <c r="F37" s="475">
        <v>1</v>
      </c>
      <c r="G37" s="516">
        <f>IF(F37=1,0.75,0)</f>
        <v>0.75</v>
      </c>
      <c r="H37" s="475"/>
      <c r="I37" s="516">
        <f>IF(H37=1,0.75,0)</f>
        <v>0</v>
      </c>
      <c r="J37" s="475"/>
      <c r="K37" s="517">
        <f>IF(J37=1,0.75,0)</f>
        <v>0</v>
      </c>
      <c r="L37" s="289">
        <v>0.625</v>
      </c>
      <c r="M37" s="514" t="s">
        <v>422</v>
      </c>
    </row>
    <row r="38" spans="1:13" s="280" customFormat="1" ht="15.75" x14ac:dyDescent="0.25">
      <c r="A38" s="474"/>
      <c r="B38" s="311"/>
      <c r="C38" s="473"/>
      <c r="D38" s="472"/>
      <c r="E38" s="308"/>
      <c r="F38" s="307"/>
      <c r="G38" s="307">
        <f>SUM(G26:G37)</f>
        <v>5</v>
      </c>
      <c r="H38" s="307"/>
      <c r="I38" s="307">
        <f>SUM(I26:I37)</f>
        <v>3</v>
      </c>
      <c r="J38" s="307"/>
      <c r="K38" s="306">
        <f>SUM(K26:K37)</f>
        <v>5.25</v>
      </c>
      <c r="L38" s="305"/>
      <c r="M38" s="304"/>
    </row>
    <row r="39" spans="1:13" s="278" customFormat="1" ht="30" x14ac:dyDescent="0.25">
      <c r="A39" s="343" t="s">
        <v>191</v>
      </c>
      <c r="B39" s="344">
        <v>42247</v>
      </c>
      <c r="C39" s="343" t="s">
        <v>226</v>
      </c>
      <c r="D39" s="342">
        <v>1</v>
      </c>
      <c r="E39" s="290"/>
      <c r="F39" s="475"/>
      <c r="G39" s="516">
        <f>IF(F39=1,1,0)</f>
        <v>0</v>
      </c>
      <c r="H39" s="475">
        <v>1</v>
      </c>
      <c r="I39" s="516">
        <f>IF(H39=1,1,0)</f>
        <v>1</v>
      </c>
      <c r="J39" s="475"/>
      <c r="K39" s="517">
        <f>IF(J39=1,1,0)</f>
        <v>0</v>
      </c>
      <c r="L39" s="341">
        <v>0.41666666666666669</v>
      </c>
      <c r="M39" s="514" t="s">
        <v>424</v>
      </c>
    </row>
    <row r="40" spans="1:13" s="278" customFormat="1" ht="45" x14ac:dyDescent="0.25">
      <c r="A40" s="470" t="s">
        <v>236</v>
      </c>
      <c r="B40" s="471">
        <v>42247</v>
      </c>
      <c r="C40" s="470" t="s">
        <v>262</v>
      </c>
      <c r="D40" s="469">
        <v>0.5</v>
      </c>
      <c r="E40" s="290"/>
      <c r="F40" s="475">
        <v>1</v>
      </c>
      <c r="G40" s="516">
        <f>IF(F40=1,0.5,0)</f>
        <v>0.5</v>
      </c>
      <c r="H40" s="475"/>
      <c r="I40" s="516">
        <f>IF(H40=1,0.5,0)</f>
        <v>0</v>
      </c>
      <c r="J40" s="475"/>
      <c r="K40" s="517">
        <f>IF(J40=1,0.5,0)</f>
        <v>0</v>
      </c>
      <c r="L40" s="341">
        <v>0.46875</v>
      </c>
      <c r="M40" s="514" t="s">
        <v>422</v>
      </c>
    </row>
    <row r="41" spans="1:13" s="278" customFormat="1" ht="30" x14ac:dyDescent="0.25">
      <c r="A41" s="467" t="s">
        <v>193</v>
      </c>
      <c r="B41" s="468">
        <v>42247</v>
      </c>
      <c r="C41" s="497" t="s">
        <v>290</v>
      </c>
      <c r="D41" s="466">
        <v>2</v>
      </c>
      <c r="E41" s="290"/>
      <c r="F41" s="475">
        <v>1</v>
      </c>
      <c r="G41" s="516">
        <f>IF(F41=1,2,0)</f>
        <v>2</v>
      </c>
      <c r="H41" s="475"/>
      <c r="I41" s="516">
        <f>IF(H41=1,2,0)</f>
        <v>0</v>
      </c>
      <c r="J41" s="475"/>
      <c r="K41" s="516">
        <f>IF(J41=1,2,0)</f>
        <v>0</v>
      </c>
      <c r="L41" s="465">
        <v>0.55208333333333337</v>
      </c>
      <c r="M41" s="514" t="s">
        <v>422</v>
      </c>
    </row>
    <row r="42" spans="1:13" s="278" customFormat="1" ht="30" x14ac:dyDescent="0.25">
      <c r="A42" s="478" t="s">
        <v>237</v>
      </c>
      <c r="B42" s="479">
        <v>42248</v>
      </c>
      <c r="C42" s="478" t="s">
        <v>307</v>
      </c>
      <c r="D42" s="477">
        <v>1.5</v>
      </c>
      <c r="E42" s="290"/>
      <c r="F42" s="475"/>
      <c r="G42" s="516">
        <f>IF(F42=1,1.5,0)</f>
        <v>0</v>
      </c>
      <c r="H42" s="475">
        <v>1</v>
      </c>
      <c r="I42" s="516">
        <f>IF(H42=1,1.5,0)</f>
        <v>1.5</v>
      </c>
      <c r="J42" s="475"/>
      <c r="K42" s="517">
        <f>IF(J42=1,1.5,0)</f>
        <v>0</v>
      </c>
      <c r="L42" s="476">
        <v>0.41666666666666669</v>
      </c>
      <c r="M42" s="514" t="s">
        <v>424</v>
      </c>
    </row>
    <row r="43" spans="1:13" s="278" customFormat="1" ht="45" x14ac:dyDescent="0.25">
      <c r="A43" s="463" t="s">
        <v>188</v>
      </c>
      <c r="B43" s="464">
        <v>42248</v>
      </c>
      <c r="C43" s="463" t="s">
        <v>230</v>
      </c>
      <c r="D43" s="462">
        <v>1</v>
      </c>
      <c r="E43" s="290"/>
      <c r="F43" s="475"/>
      <c r="G43" s="516">
        <f>IF(F43=1,1,0)</f>
        <v>0</v>
      </c>
      <c r="H43" s="475"/>
      <c r="I43" s="516">
        <f>IF(H43=1,1,0)</f>
        <v>0</v>
      </c>
      <c r="J43" s="475">
        <v>1</v>
      </c>
      <c r="K43" s="517">
        <f>IF(J43=1,1,0)</f>
        <v>1</v>
      </c>
      <c r="L43" s="461">
        <v>0.55208333333333337</v>
      </c>
      <c r="M43" s="514" t="s">
        <v>423</v>
      </c>
    </row>
    <row r="44" spans="1:13" s="278" customFormat="1" ht="45" x14ac:dyDescent="0.25">
      <c r="A44" s="459" t="s">
        <v>235</v>
      </c>
      <c r="B44" s="460">
        <v>42248</v>
      </c>
      <c r="C44" s="459" t="s">
        <v>342</v>
      </c>
      <c r="D44" s="458">
        <v>1</v>
      </c>
      <c r="E44" s="290"/>
      <c r="F44" s="475">
        <v>1</v>
      </c>
      <c r="G44" s="516">
        <f>IF(F44=1,1,0)</f>
        <v>1</v>
      </c>
      <c r="H44" s="475"/>
      <c r="I44" s="516">
        <f>IF(H44=1,1,0)</f>
        <v>0</v>
      </c>
      <c r="J44" s="475"/>
      <c r="K44" s="517">
        <f>IF(J44=1,1,0)</f>
        <v>0</v>
      </c>
      <c r="L44" s="457">
        <v>0.60416666666666663</v>
      </c>
      <c r="M44" s="514" t="s">
        <v>423</v>
      </c>
    </row>
    <row r="45" spans="1:13" s="278" customFormat="1" ht="45" x14ac:dyDescent="0.25">
      <c r="A45" s="330" t="s">
        <v>564</v>
      </c>
      <c r="B45" s="329">
        <v>42249</v>
      </c>
      <c r="C45" s="328" t="s">
        <v>425</v>
      </c>
      <c r="D45" s="327">
        <v>1.25</v>
      </c>
      <c r="E45" s="290"/>
      <c r="F45" s="475">
        <v>1</v>
      </c>
      <c r="G45" s="516">
        <f>IF(F45=1,1.25,0)</f>
        <v>1.25</v>
      </c>
      <c r="H45" s="475"/>
      <c r="I45" s="516">
        <f>IF(H45=1,1.25,0)</f>
        <v>0</v>
      </c>
      <c r="J45" s="475"/>
      <c r="K45" s="517">
        <f>IF(J45=1,1.25,0)</f>
        <v>0</v>
      </c>
      <c r="L45" s="326">
        <v>0.41666666666666669</v>
      </c>
      <c r="M45" s="514" t="s">
        <v>422</v>
      </c>
    </row>
    <row r="46" spans="1:13" s="278" customFormat="1" ht="45" x14ac:dyDescent="0.25">
      <c r="A46" s="335" t="s">
        <v>192</v>
      </c>
      <c r="B46" s="334">
        <v>42249</v>
      </c>
      <c r="C46" s="333" t="s">
        <v>369</v>
      </c>
      <c r="D46" s="332">
        <v>1.5</v>
      </c>
      <c r="E46" s="290"/>
      <c r="F46" s="475"/>
      <c r="G46" s="516">
        <f>IF(F46=1,1.5,0)</f>
        <v>0</v>
      </c>
      <c r="H46" s="475"/>
      <c r="I46" s="516">
        <f>IF(H46=1,1.5,0)</f>
        <v>0</v>
      </c>
      <c r="J46" s="475">
        <v>1</v>
      </c>
      <c r="K46" s="516">
        <f>IF(J46=1,1.5,0)</f>
        <v>1.5</v>
      </c>
      <c r="L46" s="331">
        <v>0.47916666666666669</v>
      </c>
      <c r="M46" s="514" t="s">
        <v>423</v>
      </c>
    </row>
    <row r="47" spans="1:13" s="278" customFormat="1" ht="30" x14ac:dyDescent="0.25">
      <c r="A47" s="340" t="s">
        <v>197</v>
      </c>
      <c r="B47" s="339">
        <v>42249</v>
      </c>
      <c r="C47" s="338" t="s">
        <v>461</v>
      </c>
      <c r="D47" s="337">
        <v>1</v>
      </c>
      <c r="E47" s="290"/>
      <c r="F47" s="475">
        <v>1</v>
      </c>
      <c r="G47" s="516">
        <f>IF(F47=1,1,0)</f>
        <v>1</v>
      </c>
      <c r="H47" s="475"/>
      <c r="I47" s="516">
        <f>IF(H47=1,1,0)</f>
        <v>0</v>
      </c>
      <c r="J47" s="475"/>
      <c r="K47" s="517">
        <f>IF(J47=1,1,0)</f>
        <v>0</v>
      </c>
      <c r="L47" s="336">
        <v>0.60416666666666663</v>
      </c>
      <c r="M47" s="514" t="s">
        <v>422</v>
      </c>
    </row>
    <row r="48" spans="1:13" s="278" customFormat="1" ht="30" x14ac:dyDescent="0.25">
      <c r="A48" s="317" t="s">
        <v>196</v>
      </c>
      <c r="B48" s="316">
        <v>42250</v>
      </c>
      <c r="C48" s="315" t="s">
        <v>475</v>
      </c>
      <c r="D48" s="314">
        <v>1</v>
      </c>
      <c r="E48" s="290"/>
      <c r="F48" s="475"/>
      <c r="G48" s="516">
        <f>IF(F48=1,1,0)</f>
        <v>0</v>
      </c>
      <c r="H48" s="475"/>
      <c r="I48" s="516">
        <f>IF(H48=1,1,0)</f>
        <v>0</v>
      </c>
      <c r="J48" s="475">
        <v>1</v>
      </c>
      <c r="K48" s="517">
        <f>IF(J48=1,1,0)</f>
        <v>1</v>
      </c>
      <c r="L48" s="313">
        <v>0.46875</v>
      </c>
      <c r="M48" s="514" t="s">
        <v>423</v>
      </c>
    </row>
    <row r="49" spans="1:13" s="278" customFormat="1" ht="30" x14ac:dyDescent="0.25">
      <c r="A49" s="302" t="s">
        <v>199</v>
      </c>
      <c r="B49" s="303">
        <v>42250</v>
      </c>
      <c r="C49" s="302" t="s">
        <v>520</v>
      </c>
      <c r="D49" s="301">
        <v>1</v>
      </c>
      <c r="E49" s="290"/>
      <c r="F49" s="475"/>
      <c r="G49" s="516">
        <f>IF(F49=1,1,0)</f>
        <v>0</v>
      </c>
      <c r="H49" s="475">
        <v>1</v>
      </c>
      <c r="I49" s="516">
        <f>IF(H49=1,1,0)</f>
        <v>1</v>
      </c>
      <c r="J49" s="475"/>
      <c r="K49" s="517">
        <f>IF(J49=1,1,0)</f>
        <v>0</v>
      </c>
      <c r="L49" s="300">
        <v>0.52083333333333337</v>
      </c>
      <c r="M49" s="514" t="s">
        <v>424</v>
      </c>
    </row>
    <row r="50" spans="1:13" s="278" customFormat="1" ht="30" x14ac:dyDescent="0.25">
      <c r="A50" s="299" t="s">
        <v>198</v>
      </c>
      <c r="B50" s="298">
        <v>42250</v>
      </c>
      <c r="C50" s="297" t="s">
        <v>399</v>
      </c>
      <c r="D50" s="296">
        <v>1</v>
      </c>
      <c r="E50" s="290"/>
      <c r="F50" s="475"/>
      <c r="G50" s="516">
        <f>IF(F50=1,1,0)</f>
        <v>0</v>
      </c>
      <c r="H50" s="475">
        <v>1</v>
      </c>
      <c r="I50" s="516">
        <f>IF(H50=1,1,0)</f>
        <v>1</v>
      </c>
      <c r="J50" s="475"/>
      <c r="K50" s="517">
        <f>IF(J50=1,1,0)</f>
        <v>0</v>
      </c>
      <c r="L50" s="295">
        <v>0.57291666666666663</v>
      </c>
      <c r="M50" s="514" t="s">
        <v>424</v>
      </c>
    </row>
    <row r="51" spans="1:13" s="278" customFormat="1" ht="30" x14ac:dyDescent="0.25">
      <c r="A51" s="294" t="s">
        <v>204</v>
      </c>
      <c r="B51" s="293">
        <v>42250</v>
      </c>
      <c r="C51" s="292" t="s">
        <v>502</v>
      </c>
      <c r="D51" s="291">
        <v>0.75</v>
      </c>
      <c r="E51" s="290"/>
      <c r="F51" s="475"/>
      <c r="G51" s="516">
        <f>IF(F51=1,0.75,0)</f>
        <v>0</v>
      </c>
      <c r="H51" s="475"/>
      <c r="I51" s="516">
        <f>IF(H51=1,0.75,0)</f>
        <v>0</v>
      </c>
      <c r="J51" s="475">
        <v>1</v>
      </c>
      <c r="K51" s="517">
        <f>IF(J51=1,0.75,0)</f>
        <v>0.75</v>
      </c>
      <c r="L51" s="289">
        <v>0.625</v>
      </c>
      <c r="M51" s="514" t="s">
        <v>423</v>
      </c>
    </row>
    <row r="52" spans="1:13" s="280" customFormat="1" ht="15.75" x14ac:dyDescent="0.25">
      <c r="A52" s="474"/>
      <c r="B52" s="311"/>
      <c r="C52" s="473"/>
      <c r="D52" s="472"/>
      <c r="E52" s="308"/>
      <c r="F52" s="307"/>
      <c r="G52" s="307">
        <f>SUM(G39:G51)</f>
        <v>5.75</v>
      </c>
      <c r="H52" s="307"/>
      <c r="I52" s="307">
        <f>SUM(I39:I51)</f>
        <v>4.5</v>
      </c>
      <c r="J52" s="307"/>
      <c r="K52" s="306">
        <f>SUM(K39:K51)</f>
        <v>4.25</v>
      </c>
      <c r="L52" s="305"/>
      <c r="M52" s="304"/>
    </row>
    <row r="53" spans="1:13" s="278" customFormat="1" ht="30" x14ac:dyDescent="0.25">
      <c r="A53" s="343" t="s">
        <v>191</v>
      </c>
      <c r="B53" s="344">
        <v>42255</v>
      </c>
      <c r="C53" s="343" t="s">
        <v>226</v>
      </c>
      <c r="D53" s="342">
        <v>1</v>
      </c>
      <c r="E53" s="290"/>
      <c r="F53" s="475"/>
      <c r="G53" s="516">
        <f>IF(F53=1,1,0)</f>
        <v>0</v>
      </c>
      <c r="H53" s="475">
        <v>1</v>
      </c>
      <c r="I53" s="516">
        <f>IF(H53=1,1,0)</f>
        <v>1</v>
      </c>
      <c r="J53" s="475"/>
      <c r="K53" s="517">
        <f>IF(J53=1,1,0)</f>
        <v>0</v>
      </c>
      <c r="L53" s="341">
        <v>0.41666666666666669</v>
      </c>
      <c r="M53" s="514" t="s">
        <v>424</v>
      </c>
    </row>
    <row r="54" spans="1:13" s="278" customFormat="1" ht="45" x14ac:dyDescent="0.25">
      <c r="A54" s="470" t="s">
        <v>236</v>
      </c>
      <c r="B54" s="471">
        <v>42255</v>
      </c>
      <c r="C54" s="470" t="s">
        <v>262</v>
      </c>
      <c r="D54" s="469">
        <v>0.5</v>
      </c>
      <c r="E54" s="290"/>
      <c r="F54" s="475">
        <v>1</v>
      </c>
      <c r="G54" s="516">
        <f>IF(F54=1,0.5,0)</f>
        <v>0.5</v>
      </c>
      <c r="H54" s="475">
        <v>0</v>
      </c>
      <c r="I54" s="516">
        <f>IF(H54=1,0.5,0)</f>
        <v>0</v>
      </c>
      <c r="J54" s="475"/>
      <c r="K54" s="517">
        <f>IF(J54=1,0.5,0)</f>
        <v>0</v>
      </c>
      <c r="L54" s="341">
        <v>0.46875</v>
      </c>
      <c r="M54" s="514" t="s">
        <v>422</v>
      </c>
    </row>
    <row r="55" spans="1:13" s="278" customFormat="1" ht="30" x14ac:dyDescent="0.25">
      <c r="A55" s="467" t="s">
        <v>193</v>
      </c>
      <c r="B55" s="468">
        <v>42255</v>
      </c>
      <c r="C55" s="497" t="s">
        <v>290</v>
      </c>
      <c r="D55" s="466">
        <v>2</v>
      </c>
      <c r="E55" s="290"/>
      <c r="F55" s="475"/>
      <c r="G55" s="516">
        <f>IF(F55=1,2,0)</f>
        <v>0</v>
      </c>
      <c r="H55" s="475">
        <v>1</v>
      </c>
      <c r="I55" s="516">
        <f>IF(H55=1,2,0)</f>
        <v>2</v>
      </c>
      <c r="J55" s="475"/>
      <c r="K55" s="517">
        <f>IF(J55=1,2,0)</f>
        <v>0</v>
      </c>
      <c r="L55" s="465">
        <v>0.55208333333333337</v>
      </c>
      <c r="M55" s="514" t="s">
        <v>424</v>
      </c>
    </row>
    <row r="56" spans="1:13" s="278" customFormat="1" ht="30" x14ac:dyDescent="0.25">
      <c r="A56" s="478" t="s">
        <v>237</v>
      </c>
      <c r="B56" s="479">
        <v>42256</v>
      </c>
      <c r="C56" s="478" t="s">
        <v>307</v>
      </c>
      <c r="D56" s="477">
        <v>1.5</v>
      </c>
      <c r="E56" s="290"/>
      <c r="F56" s="475">
        <v>1</v>
      </c>
      <c r="G56" s="516">
        <f>IF(F56=1,1.5,0)</f>
        <v>1.5</v>
      </c>
      <c r="H56" s="475"/>
      <c r="I56" s="516">
        <f>IF(H56=1,1.5,0)</f>
        <v>0</v>
      </c>
      <c r="J56" s="475"/>
      <c r="K56" s="517">
        <f>IF(J56=1,1.5,0)</f>
        <v>0</v>
      </c>
      <c r="L56" s="476">
        <v>0.41666666666666669</v>
      </c>
      <c r="M56" s="514" t="s">
        <v>422</v>
      </c>
    </row>
    <row r="57" spans="1:13" s="278" customFormat="1" ht="45" x14ac:dyDescent="0.25">
      <c r="A57" s="463" t="s">
        <v>188</v>
      </c>
      <c r="B57" s="464">
        <v>42256</v>
      </c>
      <c r="C57" s="463" t="s">
        <v>230</v>
      </c>
      <c r="D57" s="462">
        <v>1</v>
      </c>
      <c r="E57" s="290"/>
      <c r="F57" s="475"/>
      <c r="G57" s="516">
        <f>IF(F57=1,1,0)</f>
        <v>0</v>
      </c>
      <c r="H57" s="475">
        <v>1</v>
      </c>
      <c r="I57" s="516">
        <f>IF(H57=1,1,0)</f>
        <v>1</v>
      </c>
      <c r="J57" s="475"/>
      <c r="K57" s="516">
        <f>IF(J57=1,1,0)</f>
        <v>0</v>
      </c>
      <c r="L57" s="475">
        <v>0.55208333333333337</v>
      </c>
      <c r="M57" s="514" t="s">
        <v>424</v>
      </c>
    </row>
    <row r="58" spans="1:13" s="278" customFormat="1" ht="45" x14ac:dyDescent="0.25">
      <c r="A58" s="459" t="s">
        <v>235</v>
      </c>
      <c r="B58" s="460">
        <v>42256</v>
      </c>
      <c r="C58" s="459" t="s">
        <v>342</v>
      </c>
      <c r="D58" s="458">
        <v>1</v>
      </c>
      <c r="E58" s="290"/>
      <c r="F58" s="475">
        <v>1</v>
      </c>
      <c r="G58" s="516">
        <f>IF(F58=1,1,0)</f>
        <v>1</v>
      </c>
      <c r="H58" s="475"/>
      <c r="I58" s="516">
        <f>IF(H58=1,1,0)</f>
        <v>0</v>
      </c>
      <c r="J58" s="475"/>
      <c r="K58" s="517">
        <f>IF(J58=1,1,0)</f>
        <v>0</v>
      </c>
      <c r="L58" s="457">
        <v>0.60416666666666663</v>
      </c>
      <c r="M58" s="514" t="s">
        <v>422</v>
      </c>
    </row>
    <row r="59" spans="1:13" s="278" customFormat="1" ht="45" x14ac:dyDescent="0.25">
      <c r="A59" s="330" t="s">
        <v>564</v>
      </c>
      <c r="B59" s="329">
        <v>42257</v>
      </c>
      <c r="C59" s="328" t="s">
        <v>425</v>
      </c>
      <c r="D59" s="327">
        <v>1.25</v>
      </c>
      <c r="E59" s="290"/>
      <c r="F59" s="475"/>
      <c r="G59" s="516">
        <f>IF(F59=1,1.25,0)</f>
        <v>0</v>
      </c>
      <c r="H59" s="475"/>
      <c r="I59" s="516">
        <f>IF(H59=1,1.25,0)</f>
        <v>0</v>
      </c>
      <c r="J59" s="475">
        <v>1</v>
      </c>
      <c r="K59" s="517">
        <f>IF(J59=1,1.25,0)</f>
        <v>1.25</v>
      </c>
      <c r="L59" s="326">
        <v>0.41666666666666669</v>
      </c>
      <c r="M59" s="514" t="s">
        <v>423</v>
      </c>
    </row>
    <row r="60" spans="1:13" s="278" customFormat="1" ht="45" x14ac:dyDescent="0.25">
      <c r="A60" s="335" t="s">
        <v>192</v>
      </c>
      <c r="B60" s="334">
        <v>42257</v>
      </c>
      <c r="C60" s="333" t="s">
        <v>369</v>
      </c>
      <c r="D60" s="332">
        <v>1.5</v>
      </c>
      <c r="E60" s="290"/>
      <c r="F60" s="475"/>
      <c r="G60" s="516">
        <f>IF(F60=1,1.5,0)</f>
        <v>0</v>
      </c>
      <c r="H60" s="475"/>
      <c r="I60" s="516">
        <f>IF(H60=1,1.5,0)</f>
        <v>0</v>
      </c>
      <c r="J60" s="475">
        <v>1</v>
      </c>
      <c r="K60" s="517">
        <f>IF(J60=1,1.5,0)</f>
        <v>1.5</v>
      </c>
      <c r="L60" s="331">
        <v>0.47916666666666669</v>
      </c>
      <c r="M60" s="514" t="s">
        <v>423</v>
      </c>
    </row>
    <row r="61" spans="1:13" s="278" customFormat="1" ht="30" x14ac:dyDescent="0.25">
      <c r="A61" s="340" t="s">
        <v>197</v>
      </c>
      <c r="B61" s="339">
        <v>42257</v>
      </c>
      <c r="C61" s="338" t="s">
        <v>461</v>
      </c>
      <c r="D61" s="337">
        <v>1</v>
      </c>
      <c r="E61" s="290"/>
      <c r="F61" s="475">
        <v>1</v>
      </c>
      <c r="G61" s="516">
        <f>IF(F61=1,1,0)</f>
        <v>1</v>
      </c>
      <c r="H61" s="475">
        <v>0</v>
      </c>
      <c r="I61" s="516">
        <f>IF(H61=1,1,0)</f>
        <v>0</v>
      </c>
      <c r="J61" s="475">
        <v>0</v>
      </c>
      <c r="K61" s="517">
        <f>IF(J61=1,1,0)</f>
        <v>0</v>
      </c>
      <c r="L61" s="336">
        <v>0.60416666666666663</v>
      </c>
      <c r="M61" s="514" t="s">
        <v>422</v>
      </c>
    </row>
    <row r="62" spans="1:13" s="278" customFormat="1" ht="30" x14ac:dyDescent="0.25">
      <c r="A62" s="317" t="s">
        <v>196</v>
      </c>
      <c r="B62" s="316">
        <v>42258</v>
      </c>
      <c r="C62" s="315" t="s">
        <v>475</v>
      </c>
      <c r="D62" s="314">
        <v>1</v>
      </c>
      <c r="E62" s="290"/>
      <c r="F62" s="475">
        <v>0</v>
      </c>
      <c r="G62" s="516">
        <f>IF(F62=1,1,0)</f>
        <v>0</v>
      </c>
      <c r="H62" s="475">
        <v>0</v>
      </c>
      <c r="I62" s="516">
        <f>IF(H62=1,1,0)</f>
        <v>0</v>
      </c>
      <c r="J62" s="475">
        <v>1</v>
      </c>
      <c r="K62" s="517">
        <f>IF(J62=1,1,0)</f>
        <v>1</v>
      </c>
      <c r="L62" s="313">
        <v>0.46875</v>
      </c>
      <c r="M62" s="514" t="s">
        <v>423</v>
      </c>
    </row>
    <row r="63" spans="1:13" s="278" customFormat="1" ht="30" x14ac:dyDescent="0.25">
      <c r="A63" s="302" t="s">
        <v>199</v>
      </c>
      <c r="B63" s="303">
        <v>42258</v>
      </c>
      <c r="C63" s="302" t="s">
        <v>520</v>
      </c>
      <c r="D63" s="301">
        <v>1</v>
      </c>
      <c r="E63" s="290"/>
      <c r="F63" s="475">
        <v>0</v>
      </c>
      <c r="G63" s="516">
        <f>IF(F63=1,1,0)</f>
        <v>0</v>
      </c>
      <c r="H63" s="475">
        <v>1</v>
      </c>
      <c r="I63" s="516">
        <f>IF(H63=1,1,0)</f>
        <v>1</v>
      </c>
      <c r="J63" s="475"/>
      <c r="K63" s="517">
        <f>IF(J63=1,1,0)</f>
        <v>0</v>
      </c>
      <c r="L63" s="300">
        <v>0.52083333333333337</v>
      </c>
      <c r="M63" s="514" t="s">
        <v>424</v>
      </c>
    </row>
    <row r="64" spans="1:13" s="278" customFormat="1" ht="30" x14ac:dyDescent="0.25">
      <c r="A64" s="299" t="s">
        <v>198</v>
      </c>
      <c r="B64" s="298">
        <v>42258</v>
      </c>
      <c r="C64" s="297" t="s">
        <v>399</v>
      </c>
      <c r="D64" s="296">
        <v>1</v>
      </c>
      <c r="E64" s="290"/>
      <c r="F64" s="475">
        <v>0</v>
      </c>
      <c r="G64" s="516">
        <f>IF(F64=1,1,0)</f>
        <v>0</v>
      </c>
      <c r="H64" s="475">
        <v>0</v>
      </c>
      <c r="I64" s="516">
        <f>IF(H64=1,1,0)</f>
        <v>0</v>
      </c>
      <c r="J64" s="475">
        <v>1</v>
      </c>
      <c r="K64" s="517">
        <f>IF(J64=1,1,0)</f>
        <v>1</v>
      </c>
      <c r="L64" s="295">
        <v>0.57291666666666663</v>
      </c>
      <c r="M64" s="514" t="s">
        <v>423</v>
      </c>
    </row>
    <row r="65" spans="1:13" s="278" customFormat="1" ht="30" x14ac:dyDescent="0.25">
      <c r="A65" s="294" t="s">
        <v>204</v>
      </c>
      <c r="B65" s="293">
        <v>42258</v>
      </c>
      <c r="C65" s="292" t="s">
        <v>502</v>
      </c>
      <c r="D65" s="291">
        <v>0.75</v>
      </c>
      <c r="E65" s="290"/>
      <c r="F65" s="475">
        <v>0</v>
      </c>
      <c r="G65" s="516">
        <f>IF(F65=1,0.75,0)</f>
        <v>0</v>
      </c>
      <c r="H65" s="475">
        <v>0</v>
      </c>
      <c r="I65" s="516">
        <f>IF(H65=1,0.75,0)</f>
        <v>0</v>
      </c>
      <c r="J65" s="475">
        <v>1</v>
      </c>
      <c r="K65" s="517">
        <f>IF(J65=1,0.75,0)</f>
        <v>0.75</v>
      </c>
      <c r="L65" s="289">
        <v>0.625</v>
      </c>
      <c r="M65" s="514" t="s">
        <v>423</v>
      </c>
    </row>
    <row r="66" spans="1:13" s="280" customFormat="1" ht="15.75" x14ac:dyDescent="0.25">
      <c r="A66" s="474"/>
      <c r="B66" s="311"/>
      <c r="C66" s="473"/>
      <c r="D66" s="472"/>
      <c r="E66" s="308"/>
      <c r="F66" s="307"/>
      <c r="G66" s="307">
        <f>SUM(G53:G65)</f>
        <v>4</v>
      </c>
      <c r="H66" s="307"/>
      <c r="I66" s="307">
        <f>SUM(I53:I65)</f>
        <v>5</v>
      </c>
      <c r="J66" s="307"/>
      <c r="K66" s="306">
        <f>SUM(K53:K65)</f>
        <v>5.5</v>
      </c>
      <c r="L66" s="305"/>
      <c r="M66" s="304"/>
    </row>
    <row r="67" spans="1:13" s="278" customFormat="1" ht="30" x14ac:dyDescent="0.25">
      <c r="A67" s="343" t="s">
        <v>191</v>
      </c>
      <c r="B67" s="344">
        <v>42261</v>
      </c>
      <c r="C67" s="343" t="s">
        <v>226</v>
      </c>
      <c r="D67" s="342">
        <v>1</v>
      </c>
      <c r="E67" s="290"/>
      <c r="F67" s="475"/>
      <c r="G67" s="516">
        <f>IF(F67=1,1,0)</f>
        <v>0</v>
      </c>
      <c r="H67" s="475">
        <v>1</v>
      </c>
      <c r="I67" s="516">
        <v>1</v>
      </c>
      <c r="J67" s="475">
        <v>0</v>
      </c>
      <c r="K67" s="517">
        <v>1</v>
      </c>
      <c r="L67" s="341">
        <v>0.41666666666666669</v>
      </c>
      <c r="M67" s="514" t="s">
        <v>424</v>
      </c>
    </row>
    <row r="68" spans="1:13" s="278" customFormat="1" ht="45" x14ac:dyDescent="0.25">
      <c r="A68" s="470" t="s">
        <v>236</v>
      </c>
      <c r="B68" s="471">
        <v>42261</v>
      </c>
      <c r="C68" s="470" t="s">
        <v>262</v>
      </c>
      <c r="D68" s="469">
        <v>0.5</v>
      </c>
      <c r="E68" s="290"/>
      <c r="F68" s="475"/>
      <c r="G68" s="516">
        <f>IF(F68=1,0.5,0)</f>
        <v>0</v>
      </c>
      <c r="H68" s="475">
        <v>1</v>
      </c>
      <c r="I68" s="516">
        <f>IF(H68=1,0.5,0)</f>
        <v>0.5</v>
      </c>
      <c r="J68" s="475"/>
      <c r="K68" s="516">
        <f>IF(J68=1,0.5,0)</f>
        <v>0</v>
      </c>
      <c r="L68" s="341">
        <v>0.46875</v>
      </c>
      <c r="M68" s="514" t="s">
        <v>424</v>
      </c>
    </row>
    <row r="69" spans="1:13" s="278" customFormat="1" ht="30" x14ac:dyDescent="0.25">
      <c r="A69" s="467" t="s">
        <v>193</v>
      </c>
      <c r="B69" s="468">
        <v>42261</v>
      </c>
      <c r="C69" s="467" t="s">
        <v>290</v>
      </c>
      <c r="D69" s="466">
        <v>2</v>
      </c>
      <c r="E69" s="290"/>
      <c r="F69" s="475"/>
      <c r="G69" s="516">
        <f>IF(F69=1,2,0)</f>
        <v>0</v>
      </c>
      <c r="H69" s="475">
        <v>1</v>
      </c>
      <c r="I69" s="516">
        <f>IF(H69=1,2,0)</f>
        <v>2</v>
      </c>
      <c r="J69" s="475"/>
      <c r="K69" s="516">
        <f>IF(J69=1,2,0)</f>
        <v>0</v>
      </c>
      <c r="L69" s="465">
        <v>0.55208333333333337</v>
      </c>
      <c r="M69" s="514" t="s">
        <v>424</v>
      </c>
    </row>
    <row r="70" spans="1:13" s="278" customFormat="1" ht="30" x14ac:dyDescent="0.25">
      <c r="A70" s="478" t="s">
        <v>237</v>
      </c>
      <c r="B70" s="479">
        <v>42262</v>
      </c>
      <c r="C70" s="478" t="s">
        <v>307</v>
      </c>
      <c r="D70" s="477">
        <v>1.5</v>
      </c>
      <c r="E70" s="290"/>
      <c r="F70" s="475"/>
      <c r="G70" s="516">
        <f>IF(F70=1,1.5,0)</f>
        <v>0</v>
      </c>
      <c r="H70" s="475">
        <v>1</v>
      </c>
      <c r="I70" s="516">
        <f>IF(H70=1,1.5,0)</f>
        <v>1.5</v>
      </c>
      <c r="J70" s="475"/>
      <c r="K70" s="517">
        <f>IF(J70=1,1.5,0)</f>
        <v>0</v>
      </c>
      <c r="L70" s="476">
        <v>0.41666666666666669</v>
      </c>
      <c r="M70" s="514" t="s">
        <v>424</v>
      </c>
    </row>
    <row r="71" spans="1:13" s="278" customFormat="1" ht="45" x14ac:dyDescent="0.25">
      <c r="A71" s="463" t="s">
        <v>188</v>
      </c>
      <c r="B71" s="464">
        <v>42262</v>
      </c>
      <c r="C71" s="463" t="s">
        <v>230</v>
      </c>
      <c r="D71" s="462">
        <v>1</v>
      </c>
      <c r="E71" s="290"/>
      <c r="F71" s="475"/>
      <c r="G71" s="516">
        <f>IF(F71=1,1,0)</f>
        <v>0</v>
      </c>
      <c r="H71" s="475">
        <v>0</v>
      </c>
      <c r="I71" s="516">
        <f>IF(H71=1,1,0)</f>
        <v>0</v>
      </c>
      <c r="J71" s="475">
        <v>1</v>
      </c>
      <c r="K71" s="517">
        <f>IF(J71=1,1,0)</f>
        <v>1</v>
      </c>
      <c r="L71" s="461">
        <v>0.55208333333333337</v>
      </c>
      <c r="M71" s="514" t="s">
        <v>423</v>
      </c>
    </row>
    <row r="72" spans="1:13" s="278" customFormat="1" ht="45" x14ac:dyDescent="0.25">
      <c r="A72" s="459" t="s">
        <v>235</v>
      </c>
      <c r="B72" s="460">
        <v>42262</v>
      </c>
      <c r="C72" s="459" t="s">
        <v>342</v>
      </c>
      <c r="D72" s="458">
        <v>1</v>
      </c>
      <c r="E72" s="290"/>
      <c r="F72" s="475"/>
      <c r="G72" s="516">
        <f>IF(F72=1,1,0)</f>
        <v>0</v>
      </c>
      <c r="H72" s="475">
        <v>0</v>
      </c>
      <c r="I72" s="516">
        <f>IF(H72=1,1,0)</f>
        <v>0</v>
      </c>
      <c r="J72" s="475">
        <v>1</v>
      </c>
      <c r="K72" s="517">
        <f>IF(J72=1,1,0)</f>
        <v>1</v>
      </c>
      <c r="L72" s="457">
        <v>0.60416666666666663</v>
      </c>
      <c r="M72" s="514" t="s">
        <v>423</v>
      </c>
    </row>
    <row r="73" spans="1:13" s="278" customFormat="1" ht="45" x14ac:dyDescent="0.25">
      <c r="A73" s="330" t="s">
        <v>564</v>
      </c>
      <c r="B73" s="329">
        <v>42263</v>
      </c>
      <c r="C73" s="328" t="s">
        <v>425</v>
      </c>
      <c r="D73" s="327">
        <v>1.25</v>
      </c>
      <c r="E73" s="290"/>
      <c r="F73" s="475"/>
      <c r="G73" s="516">
        <f>IF(F73=1,1.25,0)</f>
        <v>0</v>
      </c>
      <c r="H73" s="475">
        <v>1</v>
      </c>
      <c r="I73" s="516">
        <f>IF(H73=1,1.25,0)</f>
        <v>1.25</v>
      </c>
      <c r="J73" s="475"/>
      <c r="K73" s="517">
        <f>IF(J73=1,1.25,0)</f>
        <v>0</v>
      </c>
      <c r="L73" s="326">
        <v>0.41666666666666669</v>
      </c>
      <c r="M73" s="514" t="s">
        <v>424</v>
      </c>
    </row>
    <row r="74" spans="1:13" s="278" customFormat="1" ht="45" x14ac:dyDescent="0.25">
      <c r="A74" s="335" t="s">
        <v>192</v>
      </c>
      <c r="B74" s="334">
        <v>42263</v>
      </c>
      <c r="C74" s="333" t="s">
        <v>369</v>
      </c>
      <c r="D74" s="332">
        <v>1.5</v>
      </c>
      <c r="E74" s="290"/>
      <c r="F74" s="475"/>
      <c r="G74" s="516">
        <f>IF(F74=1,1.5,0)</f>
        <v>0</v>
      </c>
      <c r="H74" s="475">
        <v>0</v>
      </c>
      <c r="I74" s="516">
        <f>IF(H74=1,1.5,0)</f>
        <v>0</v>
      </c>
      <c r="J74" s="475">
        <v>1</v>
      </c>
      <c r="K74" s="517">
        <f>IF(J74=1,1.5,0)</f>
        <v>1.5</v>
      </c>
      <c r="L74" s="331">
        <v>0.47916666666666669</v>
      </c>
      <c r="M74" s="514" t="s">
        <v>423</v>
      </c>
    </row>
    <row r="75" spans="1:13" s="278" customFormat="1" ht="45" x14ac:dyDescent="0.25">
      <c r="A75" s="320" t="s">
        <v>201</v>
      </c>
      <c r="B75" s="321">
        <v>42263</v>
      </c>
      <c r="C75" s="320" t="s">
        <v>230</v>
      </c>
      <c r="D75" s="319">
        <v>1</v>
      </c>
      <c r="E75" s="290"/>
      <c r="F75" s="475"/>
      <c r="G75" s="516">
        <f t="shared" ref="G75:G80" si="2">IF(F75=1,1,0)</f>
        <v>0</v>
      </c>
      <c r="H75" s="475">
        <v>1</v>
      </c>
      <c r="I75" s="516">
        <f t="shared" ref="I75:I80" si="3">IF(H75=1,1,0)</f>
        <v>1</v>
      </c>
      <c r="J75" s="475"/>
      <c r="K75" s="517">
        <f t="shared" ref="K75:K80" si="4">IF(J75=1,1,0)</f>
        <v>0</v>
      </c>
      <c r="L75" s="318">
        <v>0.55208333333333337</v>
      </c>
      <c r="M75" s="514" t="s">
        <v>424</v>
      </c>
    </row>
    <row r="76" spans="1:13" s="278" customFormat="1" ht="30" x14ac:dyDescent="0.25">
      <c r="A76" s="340" t="s">
        <v>197</v>
      </c>
      <c r="B76" s="339">
        <v>42263</v>
      </c>
      <c r="C76" s="338" t="s">
        <v>461</v>
      </c>
      <c r="D76" s="337">
        <v>1</v>
      </c>
      <c r="E76" s="290"/>
      <c r="F76" s="475"/>
      <c r="G76" s="516">
        <f t="shared" si="2"/>
        <v>0</v>
      </c>
      <c r="H76" s="475">
        <v>0</v>
      </c>
      <c r="I76" s="516">
        <f t="shared" si="3"/>
        <v>0</v>
      </c>
      <c r="J76" s="475">
        <v>1</v>
      </c>
      <c r="K76" s="517">
        <f t="shared" si="4"/>
        <v>1</v>
      </c>
      <c r="L76" s="336">
        <v>0.60416666666666663</v>
      </c>
      <c r="M76" s="514" t="s">
        <v>423</v>
      </c>
    </row>
    <row r="77" spans="1:13" s="278" customFormat="1" ht="45" x14ac:dyDescent="0.25">
      <c r="A77" s="324" t="s">
        <v>200</v>
      </c>
      <c r="B77" s="325">
        <v>42264</v>
      </c>
      <c r="C77" s="324" t="s">
        <v>226</v>
      </c>
      <c r="D77" s="323">
        <v>1</v>
      </c>
      <c r="E77" s="290"/>
      <c r="F77" s="475"/>
      <c r="G77" s="516">
        <f t="shared" si="2"/>
        <v>0</v>
      </c>
      <c r="H77" s="475">
        <v>1</v>
      </c>
      <c r="I77" s="516">
        <f t="shared" si="3"/>
        <v>1</v>
      </c>
      <c r="J77" s="475"/>
      <c r="K77" s="516">
        <f t="shared" si="4"/>
        <v>0</v>
      </c>
      <c r="L77" s="475">
        <v>0.41666666666666669</v>
      </c>
      <c r="M77" s="514" t="s">
        <v>424</v>
      </c>
    </row>
    <row r="78" spans="1:13" s="278" customFormat="1" ht="30" x14ac:dyDescent="0.25">
      <c r="A78" s="317" t="s">
        <v>196</v>
      </c>
      <c r="B78" s="316">
        <v>42264</v>
      </c>
      <c r="C78" s="315" t="s">
        <v>475</v>
      </c>
      <c r="D78" s="314">
        <v>1</v>
      </c>
      <c r="E78" s="290"/>
      <c r="F78" s="475"/>
      <c r="G78" s="516">
        <f t="shared" si="2"/>
        <v>0</v>
      </c>
      <c r="H78" s="475">
        <v>0</v>
      </c>
      <c r="I78" s="516">
        <f t="shared" si="3"/>
        <v>0</v>
      </c>
      <c r="J78" s="475">
        <v>1</v>
      </c>
      <c r="K78" s="517">
        <f t="shared" si="4"/>
        <v>1</v>
      </c>
      <c r="L78" s="313">
        <v>0.46875</v>
      </c>
      <c r="M78" s="514" t="s">
        <v>423</v>
      </c>
    </row>
    <row r="79" spans="1:13" s="278" customFormat="1" ht="30" x14ac:dyDescent="0.25">
      <c r="A79" s="302" t="s">
        <v>199</v>
      </c>
      <c r="B79" s="303">
        <v>42264</v>
      </c>
      <c r="C79" s="302" t="s">
        <v>520</v>
      </c>
      <c r="D79" s="301">
        <v>1</v>
      </c>
      <c r="E79" s="290"/>
      <c r="F79" s="475"/>
      <c r="G79" s="516">
        <f t="shared" si="2"/>
        <v>0</v>
      </c>
      <c r="H79" s="475">
        <v>1</v>
      </c>
      <c r="I79" s="516">
        <f t="shared" si="3"/>
        <v>1</v>
      </c>
      <c r="J79" s="475"/>
      <c r="K79" s="516">
        <f t="shared" si="4"/>
        <v>0</v>
      </c>
      <c r="L79" s="475">
        <v>0.52083333333333337</v>
      </c>
      <c r="M79" s="514" t="s">
        <v>424</v>
      </c>
    </row>
    <row r="80" spans="1:13" s="278" customFormat="1" ht="30" x14ac:dyDescent="0.25">
      <c r="A80" s="299" t="s">
        <v>198</v>
      </c>
      <c r="B80" s="298">
        <v>42264</v>
      </c>
      <c r="C80" s="297" t="s">
        <v>399</v>
      </c>
      <c r="D80" s="296">
        <v>1</v>
      </c>
      <c r="E80" s="290"/>
      <c r="F80" s="475"/>
      <c r="G80" s="516">
        <f t="shared" si="2"/>
        <v>0</v>
      </c>
      <c r="H80" s="475">
        <v>0</v>
      </c>
      <c r="I80" s="516">
        <f t="shared" si="3"/>
        <v>0</v>
      </c>
      <c r="J80" s="475">
        <v>1</v>
      </c>
      <c r="K80" s="517">
        <f t="shared" si="4"/>
        <v>1</v>
      </c>
      <c r="L80" s="295">
        <v>0.57291666666666663</v>
      </c>
      <c r="M80" s="514" t="s">
        <v>423</v>
      </c>
    </row>
    <row r="81" spans="1:13" s="278" customFormat="1" ht="30" x14ac:dyDescent="0.25">
      <c r="A81" s="294" t="s">
        <v>204</v>
      </c>
      <c r="B81" s="293">
        <v>42264</v>
      </c>
      <c r="C81" s="292" t="s">
        <v>502</v>
      </c>
      <c r="D81" s="291">
        <v>0.75</v>
      </c>
      <c r="E81" s="290"/>
      <c r="F81" s="475"/>
      <c r="G81" s="516">
        <f>IF(F81=1,0.75,0)</f>
        <v>0</v>
      </c>
      <c r="H81" s="475">
        <v>0</v>
      </c>
      <c r="I81" s="516">
        <f>IF(H81=1,0.75,0)</f>
        <v>0</v>
      </c>
      <c r="J81" s="475">
        <v>1</v>
      </c>
      <c r="K81" s="517">
        <f>IF(J81=1,0.75,0)</f>
        <v>0.75</v>
      </c>
      <c r="L81" s="289">
        <v>0.625</v>
      </c>
      <c r="M81" s="514" t="s">
        <v>423</v>
      </c>
    </row>
    <row r="82" spans="1:13" s="280" customFormat="1" ht="15.75" x14ac:dyDescent="0.25">
      <c r="A82" s="474"/>
      <c r="B82" s="311"/>
      <c r="C82" s="473"/>
      <c r="D82" s="472"/>
      <c r="E82" s="308"/>
      <c r="F82" s="307"/>
      <c r="G82" s="307">
        <f>SUM(G67:G81)</f>
        <v>0</v>
      </c>
      <c r="H82" s="307"/>
      <c r="I82" s="307">
        <f>SUM(I67:I81)</f>
        <v>9.25</v>
      </c>
      <c r="J82" s="307"/>
      <c r="K82" s="306">
        <f>SUM(K67:K81)</f>
        <v>8.25</v>
      </c>
      <c r="L82" s="305"/>
      <c r="M82" s="304"/>
    </row>
    <row r="83" spans="1:13" s="278" customFormat="1" ht="30" x14ac:dyDescent="0.25">
      <c r="A83" s="343" t="s">
        <v>191</v>
      </c>
      <c r="B83" s="344">
        <v>42268</v>
      </c>
      <c r="C83" s="343" t="s">
        <v>226</v>
      </c>
      <c r="D83" s="342">
        <v>1</v>
      </c>
      <c r="E83" s="290"/>
      <c r="F83" s="475"/>
      <c r="G83" s="516">
        <f>IF(F83=1,1,0)</f>
        <v>0</v>
      </c>
      <c r="H83" s="475">
        <v>1</v>
      </c>
      <c r="I83" s="516">
        <f>IF(H83=1,1,0)</f>
        <v>1</v>
      </c>
      <c r="J83" s="475">
        <v>0</v>
      </c>
      <c r="K83" s="517">
        <f>IF(J83=1,1,0)</f>
        <v>0</v>
      </c>
      <c r="L83" s="341">
        <v>0.41666666666666669</v>
      </c>
      <c r="M83" s="514" t="s">
        <v>424</v>
      </c>
    </row>
    <row r="84" spans="1:13" s="278" customFormat="1" ht="45" x14ac:dyDescent="0.25">
      <c r="A84" s="470" t="s">
        <v>236</v>
      </c>
      <c r="B84" s="471">
        <v>42268</v>
      </c>
      <c r="C84" s="470" t="s">
        <v>262</v>
      </c>
      <c r="D84" s="469">
        <v>0.5</v>
      </c>
      <c r="E84" s="290"/>
      <c r="F84" s="475"/>
      <c r="G84" s="516">
        <f>IF(F84=1,0.5,0)</f>
        <v>0</v>
      </c>
      <c r="H84" s="475">
        <v>1</v>
      </c>
      <c r="I84" s="516">
        <f>IF(H84=1,0.5,0)</f>
        <v>0.5</v>
      </c>
      <c r="J84" s="475"/>
      <c r="K84" s="516">
        <f>IF(J84=1,0.5,0)</f>
        <v>0</v>
      </c>
      <c r="L84" s="475">
        <v>0.46875</v>
      </c>
      <c r="M84" s="514" t="s">
        <v>424</v>
      </c>
    </row>
    <row r="85" spans="1:13" s="278" customFormat="1" ht="30" x14ac:dyDescent="0.25">
      <c r="A85" s="467" t="s">
        <v>193</v>
      </c>
      <c r="B85" s="468">
        <v>42268</v>
      </c>
      <c r="C85" s="481" t="s">
        <v>290</v>
      </c>
      <c r="D85" s="480">
        <v>2</v>
      </c>
      <c r="E85" s="290"/>
      <c r="F85" s="475"/>
      <c r="G85" s="516">
        <f>IF(F85=1,2,0)</f>
        <v>0</v>
      </c>
      <c r="H85" s="475">
        <v>1</v>
      </c>
      <c r="I85" s="516">
        <f>IF(H85=1,2,0)</f>
        <v>2</v>
      </c>
      <c r="J85" s="475"/>
      <c r="K85" s="516">
        <f>IF(J85=1,2,0)</f>
        <v>0</v>
      </c>
      <c r="L85" s="475">
        <v>0.55208333333333337</v>
      </c>
      <c r="M85" s="514" t="s">
        <v>424</v>
      </c>
    </row>
    <row r="86" spans="1:13" s="278" customFormat="1" ht="30" x14ac:dyDescent="0.25">
      <c r="A86" s="478" t="s">
        <v>237</v>
      </c>
      <c r="B86" s="479">
        <v>42269</v>
      </c>
      <c r="C86" s="478" t="s">
        <v>307</v>
      </c>
      <c r="D86" s="477">
        <v>1.5</v>
      </c>
      <c r="E86" s="290"/>
      <c r="F86" s="475"/>
      <c r="G86" s="516">
        <f>IF(F86=1,1.5,0)</f>
        <v>0</v>
      </c>
      <c r="H86" s="475">
        <v>1</v>
      </c>
      <c r="I86" s="516">
        <f>IF(H86=1,1.5,0)</f>
        <v>1.5</v>
      </c>
      <c r="J86" s="475"/>
      <c r="K86" s="516">
        <f>IF(J86=1,1.5,0)</f>
        <v>0</v>
      </c>
      <c r="L86" s="475">
        <v>0.41666666666666669</v>
      </c>
      <c r="M86" s="514" t="s">
        <v>424</v>
      </c>
    </row>
    <row r="87" spans="1:13" s="278" customFormat="1" ht="45" x14ac:dyDescent="0.25">
      <c r="A87" s="463" t="s">
        <v>188</v>
      </c>
      <c r="B87" s="464">
        <v>42269</v>
      </c>
      <c r="C87" s="463" t="s">
        <v>230</v>
      </c>
      <c r="D87" s="462">
        <v>1</v>
      </c>
      <c r="E87" s="290"/>
      <c r="F87" s="475"/>
      <c r="G87" s="516">
        <f>IF(F87=1,1,0)</f>
        <v>0</v>
      </c>
      <c r="H87" s="475">
        <v>0</v>
      </c>
      <c r="I87" s="516">
        <f>IF(H87=1,1,0)</f>
        <v>0</v>
      </c>
      <c r="J87" s="475">
        <v>1</v>
      </c>
      <c r="K87" s="517">
        <f>IF(J87=1,1,0)</f>
        <v>1</v>
      </c>
      <c r="L87" s="461">
        <v>0.55208333333333337</v>
      </c>
      <c r="M87" s="514" t="s">
        <v>423</v>
      </c>
    </row>
    <row r="88" spans="1:13" s="278" customFormat="1" ht="45" x14ac:dyDescent="0.25">
      <c r="A88" s="459" t="s">
        <v>235</v>
      </c>
      <c r="B88" s="460">
        <v>42269</v>
      </c>
      <c r="C88" s="459" t="s">
        <v>342</v>
      </c>
      <c r="D88" s="458">
        <v>1</v>
      </c>
      <c r="E88" s="290"/>
      <c r="F88" s="475"/>
      <c r="G88" s="516">
        <f>IF(F88=1,1,0)</f>
        <v>0</v>
      </c>
      <c r="H88" s="475">
        <v>0</v>
      </c>
      <c r="I88" s="516">
        <f>IF(H88=1,1,0)</f>
        <v>0</v>
      </c>
      <c r="J88" s="475">
        <v>1</v>
      </c>
      <c r="K88" s="516">
        <f>IF(J88=1,1,0)</f>
        <v>1</v>
      </c>
      <c r="L88" s="475">
        <v>0.60416666666666663</v>
      </c>
      <c r="M88" s="514" t="s">
        <v>423</v>
      </c>
    </row>
    <row r="89" spans="1:13" s="278" customFormat="1" ht="45" x14ac:dyDescent="0.25">
      <c r="A89" s="330" t="s">
        <v>564</v>
      </c>
      <c r="B89" s="329">
        <v>42270</v>
      </c>
      <c r="C89" s="328" t="s">
        <v>425</v>
      </c>
      <c r="D89" s="327">
        <v>1.25</v>
      </c>
      <c r="E89" s="290"/>
      <c r="F89" s="475"/>
      <c r="G89" s="516">
        <f>IF(F89=1,1.25,0)</f>
        <v>0</v>
      </c>
      <c r="H89" s="475">
        <v>1</v>
      </c>
      <c r="I89" s="516">
        <f>IF(H89=1,1.25,0)</f>
        <v>1.25</v>
      </c>
      <c r="J89" s="475"/>
      <c r="K89" s="516">
        <f>IF(J89=1,1.25,0)</f>
        <v>0</v>
      </c>
      <c r="L89" s="475">
        <v>0.41666666666666669</v>
      </c>
      <c r="M89" s="514" t="s">
        <v>424</v>
      </c>
    </row>
    <row r="90" spans="1:13" s="278" customFormat="1" ht="45" x14ac:dyDescent="0.25">
      <c r="A90" s="335" t="s">
        <v>192</v>
      </c>
      <c r="B90" s="334">
        <v>42270</v>
      </c>
      <c r="C90" s="333" t="s">
        <v>369</v>
      </c>
      <c r="D90" s="332">
        <v>1.5</v>
      </c>
      <c r="E90" s="290"/>
      <c r="F90" s="475"/>
      <c r="G90" s="516">
        <f>IF(F90=1,1.5,0)</f>
        <v>0</v>
      </c>
      <c r="H90" s="475">
        <v>1</v>
      </c>
      <c r="I90" s="516">
        <f>IF(H90=1,1.5,0)</f>
        <v>1.5</v>
      </c>
      <c r="J90" s="475">
        <v>1</v>
      </c>
      <c r="K90" s="517">
        <f>IF(J90=1,1.5,0)</f>
        <v>1.5</v>
      </c>
      <c r="L90" s="331">
        <v>0.47916666666666669</v>
      </c>
      <c r="M90" s="514" t="s">
        <v>423</v>
      </c>
    </row>
    <row r="91" spans="1:13" s="278" customFormat="1" ht="45" x14ac:dyDescent="0.25">
      <c r="A91" s="320" t="s">
        <v>201</v>
      </c>
      <c r="B91" s="321">
        <v>42270</v>
      </c>
      <c r="C91" s="320" t="s">
        <v>230</v>
      </c>
      <c r="D91" s="319">
        <v>1</v>
      </c>
      <c r="E91" s="290"/>
      <c r="F91" s="475"/>
      <c r="G91" s="516">
        <f t="shared" ref="G91:G96" si="5">IF(F91=1,1,0)</f>
        <v>0</v>
      </c>
      <c r="H91" s="475">
        <v>1</v>
      </c>
      <c r="I91" s="516">
        <f t="shared" ref="I91:I96" si="6">IF(H91=1,1,0)</f>
        <v>1</v>
      </c>
      <c r="J91" s="475"/>
      <c r="K91" s="516">
        <f t="shared" ref="K91:K96" si="7">IF(J91=1,1,0)</f>
        <v>0</v>
      </c>
      <c r="L91" s="475">
        <v>0.55208333333333337</v>
      </c>
      <c r="M91" s="514" t="s">
        <v>424</v>
      </c>
    </row>
    <row r="92" spans="1:13" s="278" customFormat="1" ht="30" x14ac:dyDescent="0.25">
      <c r="A92" s="340" t="s">
        <v>197</v>
      </c>
      <c r="B92" s="339">
        <v>42270</v>
      </c>
      <c r="C92" s="338" t="s">
        <v>461</v>
      </c>
      <c r="D92" s="337">
        <v>1</v>
      </c>
      <c r="E92" s="290"/>
      <c r="F92" s="475"/>
      <c r="G92" s="516">
        <f t="shared" si="5"/>
        <v>0</v>
      </c>
      <c r="H92" s="475">
        <v>0</v>
      </c>
      <c r="I92" s="516">
        <f t="shared" si="6"/>
        <v>0</v>
      </c>
      <c r="J92" s="475">
        <v>1</v>
      </c>
      <c r="K92" s="517">
        <f t="shared" si="7"/>
        <v>1</v>
      </c>
      <c r="L92" s="336">
        <v>0.60416666666666663</v>
      </c>
      <c r="M92" s="514" t="s">
        <v>423</v>
      </c>
    </row>
    <row r="93" spans="1:13" s="278" customFormat="1" ht="45" x14ac:dyDescent="0.25">
      <c r="A93" s="324" t="s">
        <v>200</v>
      </c>
      <c r="B93" s="325">
        <v>42271</v>
      </c>
      <c r="C93" s="324" t="s">
        <v>226</v>
      </c>
      <c r="D93" s="323">
        <v>1</v>
      </c>
      <c r="E93" s="290"/>
      <c r="F93" s="475">
        <v>1</v>
      </c>
      <c r="G93" s="516">
        <f t="shared" si="5"/>
        <v>1</v>
      </c>
      <c r="H93" s="475">
        <v>0</v>
      </c>
      <c r="I93" s="516">
        <f t="shared" si="6"/>
        <v>0</v>
      </c>
      <c r="J93" s="475"/>
      <c r="K93" s="517">
        <f t="shared" si="7"/>
        <v>0</v>
      </c>
      <c r="L93" s="322">
        <v>0.41666666666666669</v>
      </c>
      <c r="M93" s="514" t="s">
        <v>422</v>
      </c>
    </row>
    <row r="94" spans="1:13" s="278" customFormat="1" ht="30" x14ac:dyDescent="0.25">
      <c r="A94" s="317" t="s">
        <v>196</v>
      </c>
      <c r="B94" s="316">
        <v>42271</v>
      </c>
      <c r="C94" s="315" t="s">
        <v>475</v>
      </c>
      <c r="D94" s="314">
        <v>1</v>
      </c>
      <c r="E94" s="290"/>
      <c r="F94" s="475">
        <v>1</v>
      </c>
      <c r="G94" s="516">
        <f t="shared" si="5"/>
        <v>1</v>
      </c>
      <c r="H94" s="475">
        <v>0</v>
      </c>
      <c r="I94" s="516">
        <f t="shared" si="6"/>
        <v>0</v>
      </c>
      <c r="J94" s="475">
        <v>0</v>
      </c>
      <c r="K94" s="517">
        <f t="shared" si="7"/>
        <v>0</v>
      </c>
      <c r="L94" s="313">
        <v>0.46875</v>
      </c>
      <c r="M94" s="514" t="s">
        <v>422</v>
      </c>
    </row>
    <row r="95" spans="1:13" s="278" customFormat="1" ht="30" x14ac:dyDescent="0.25">
      <c r="A95" s="302" t="s">
        <v>199</v>
      </c>
      <c r="B95" s="303">
        <v>42271</v>
      </c>
      <c r="C95" s="302" t="s">
        <v>520</v>
      </c>
      <c r="D95" s="301">
        <v>1</v>
      </c>
      <c r="E95" s="290"/>
      <c r="F95" s="475">
        <v>0</v>
      </c>
      <c r="G95" s="516">
        <f t="shared" si="5"/>
        <v>0</v>
      </c>
      <c r="H95" s="475">
        <v>1</v>
      </c>
      <c r="I95" s="516">
        <f t="shared" si="6"/>
        <v>1</v>
      </c>
      <c r="J95" s="475"/>
      <c r="K95" s="517">
        <f t="shared" si="7"/>
        <v>0</v>
      </c>
      <c r="L95" s="300">
        <v>0.52083333333333337</v>
      </c>
      <c r="M95" s="514" t="s">
        <v>424</v>
      </c>
    </row>
    <row r="96" spans="1:13" s="278" customFormat="1" ht="30" x14ac:dyDescent="0.25">
      <c r="A96" s="299" t="s">
        <v>198</v>
      </c>
      <c r="B96" s="298">
        <v>42271</v>
      </c>
      <c r="C96" s="297" t="s">
        <v>399</v>
      </c>
      <c r="D96" s="296">
        <v>1</v>
      </c>
      <c r="E96" s="290"/>
      <c r="F96" s="475">
        <v>1</v>
      </c>
      <c r="G96" s="516">
        <f t="shared" si="5"/>
        <v>1</v>
      </c>
      <c r="H96" s="475">
        <v>0</v>
      </c>
      <c r="I96" s="516">
        <f t="shared" si="6"/>
        <v>0</v>
      </c>
      <c r="J96" s="475">
        <v>0</v>
      </c>
      <c r="K96" s="517">
        <f t="shared" si="7"/>
        <v>0</v>
      </c>
      <c r="L96" s="295">
        <v>0.57291666666666663</v>
      </c>
      <c r="M96" s="514" t="s">
        <v>422</v>
      </c>
    </row>
    <row r="97" spans="1:13" s="278" customFormat="1" ht="30" x14ac:dyDescent="0.25">
      <c r="A97" s="294" t="s">
        <v>204</v>
      </c>
      <c r="B97" s="293">
        <v>42271</v>
      </c>
      <c r="C97" s="292" t="s">
        <v>502</v>
      </c>
      <c r="D97" s="291">
        <v>0.75</v>
      </c>
      <c r="E97" s="290"/>
      <c r="F97" s="475">
        <v>1</v>
      </c>
      <c r="G97" s="516">
        <f>IF(F97=1,0.75,0)</f>
        <v>0.75</v>
      </c>
      <c r="H97" s="475">
        <v>0</v>
      </c>
      <c r="I97" s="516">
        <f>IF(H97=1,0.75,0)</f>
        <v>0</v>
      </c>
      <c r="J97" s="475">
        <v>0</v>
      </c>
      <c r="K97" s="517">
        <f>IF(J97=1,0.75,0)</f>
        <v>0</v>
      </c>
      <c r="L97" s="289">
        <v>0.625</v>
      </c>
      <c r="M97" s="514" t="s">
        <v>422</v>
      </c>
    </row>
    <row r="98" spans="1:13" s="280" customFormat="1" ht="15.75" x14ac:dyDescent="0.25">
      <c r="A98" s="474"/>
      <c r="B98" s="311"/>
      <c r="C98" s="473"/>
      <c r="D98" s="472"/>
      <c r="E98" s="308"/>
      <c r="F98" s="307"/>
      <c r="G98" s="307">
        <f>SUM(G83:G97)</f>
        <v>3.75</v>
      </c>
      <c r="H98" s="307"/>
      <c r="I98" s="307">
        <f>SUM(I83:I97)</f>
        <v>9.75</v>
      </c>
      <c r="J98" s="307"/>
      <c r="K98" s="306">
        <f>SUM(K83:K97)</f>
        <v>4.5</v>
      </c>
      <c r="L98" s="305"/>
      <c r="M98" s="304"/>
    </row>
    <row r="99" spans="1:13" s="278" customFormat="1" ht="30" x14ac:dyDescent="0.25">
      <c r="A99" s="343" t="s">
        <v>191</v>
      </c>
      <c r="B99" s="344">
        <v>42275</v>
      </c>
      <c r="C99" s="343" t="s">
        <v>226</v>
      </c>
      <c r="D99" s="342">
        <v>1</v>
      </c>
      <c r="E99" s="290"/>
      <c r="F99" s="475">
        <v>0</v>
      </c>
      <c r="G99" s="516">
        <f>IF(F99=1,1,0)</f>
        <v>0</v>
      </c>
      <c r="H99" s="475">
        <v>0</v>
      </c>
      <c r="I99" s="516">
        <f>IF(H99=1,1,0)</f>
        <v>0</v>
      </c>
      <c r="J99" s="475">
        <v>1</v>
      </c>
      <c r="K99" s="517">
        <f>IF(J99=1,1,0)</f>
        <v>1</v>
      </c>
      <c r="L99" s="341">
        <v>0.41666666666666669</v>
      </c>
      <c r="M99" s="514" t="s">
        <v>423</v>
      </c>
    </row>
    <row r="100" spans="1:13" s="278" customFormat="1" ht="45" x14ac:dyDescent="0.25">
      <c r="A100" s="470" t="s">
        <v>236</v>
      </c>
      <c r="B100" s="471">
        <v>42275</v>
      </c>
      <c r="C100" s="470" t="s">
        <v>262</v>
      </c>
      <c r="D100" s="469">
        <v>0.5</v>
      </c>
      <c r="E100" s="290"/>
      <c r="F100" s="475">
        <v>0</v>
      </c>
      <c r="G100" s="516">
        <f>IF(F100=1,0.5,0)</f>
        <v>0</v>
      </c>
      <c r="H100" s="475">
        <v>0</v>
      </c>
      <c r="I100" s="516">
        <f>IF(H100=1,0.5,0)</f>
        <v>0</v>
      </c>
      <c r="J100" s="475">
        <v>1</v>
      </c>
      <c r="K100" s="517">
        <f>IF(J100=1,0.5,0)</f>
        <v>0.5</v>
      </c>
      <c r="L100" s="341">
        <v>0.46875</v>
      </c>
      <c r="M100" s="514" t="s">
        <v>423</v>
      </c>
    </row>
    <row r="101" spans="1:13" s="278" customFormat="1" ht="30" x14ac:dyDescent="0.25">
      <c r="A101" s="467" t="s">
        <v>193</v>
      </c>
      <c r="B101" s="468">
        <v>42275</v>
      </c>
      <c r="C101" s="481" t="s">
        <v>290</v>
      </c>
      <c r="D101" s="480">
        <v>2</v>
      </c>
      <c r="E101" s="290"/>
      <c r="F101" s="475">
        <v>1</v>
      </c>
      <c r="G101" s="516">
        <f>IF(F101=1,2,0)</f>
        <v>2</v>
      </c>
      <c r="H101" s="475">
        <v>0</v>
      </c>
      <c r="I101" s="516">
        <f>IF(H101=1,2,0)</f>
        <v>0</v>
      </c>
      <c r="J101" s="475"/>
      <c r="K101" s="517">
        <f>IF(J101=1,2,0)</f>
        <v>0</v>
      </c>
      <c r="L101" s="465">
        <v>0.55208333333333337</v>
      </c>
      <c r="M101" s="514" t="s">
        <v>422</v>
      </c>
    </row>
    <row r="102" spans="1:13" s="278" customFormat="1" ht="30" x14ac:dyDescent="0.25">
      <c r="A102" s="478" t="s">
        <v>237</v>
      </c>
      <c r="B102" s="479">
        <v>42276</v>
      </c>
      <c r="C102" s="478" t="s">
        <v>307</v>
      </c>
      <c r="D102" s="477">
        <v>1.5</v>
      </c>
      <c r="E102" s="290"/>
      <c r="F102" s="475">
        <v>0</v>
      </c>
      <c r="G102" s="516">
        <f>IF(F102=1,1.5,0)</f>
        <v>0</v>
      </c>
      <c r="H102" s="475">
        <v>1</v>
      </c>
      <c r="I102" s="516">
        <f>IF(H102=1,1.5,0)</f>
        <v>1.5</v>
      </c>
      <c r="J102" s="475"/>
      <c r="K102" s="517">
        <f>IF(J102=1,1.5,0)</f>
        <v>0</v>
      </c>
      <c r="L102" s="476">
        <v>0.41666666666666669</v>
      </c>
      <c r="M102" s="514" t="s">
        <v>424</v>
      </c>
    </row>
    <row r="103" spans="1:13" s="278" customFormat="1" ht="45" x14ac:dyDescent="0.25">
      <c r="A103" s="463" t="s">
        <v>188</v>
      </c>
      <c r="B103" s="464">
        <v>42276</v>
      </c>
      <c r="C103" s="463" t="s">
        <v>230</v>
      </c>
      <c r="D103" s="462">
        <v>1</v>
      </c>
      <c r="E103" s="290"/>
      <c r="F103" s="475">
        <v>1</v>
      </c>
      <c r="G103" s="516">
        <f>IF(F103=1,1,0)</f>
        <v>1</v>
      </c>
      <c r="H103" s="475">
        <v>1</v>
      </c>
      <c r="I103" s="516">
        <f>IF(H103=1,1,0)</f>
        <v>1</v>
      </c>
      <c r="J103" s="475">
        <v>1</v>
      </c>
      <c r="K103" s="517">
        <f>IF(J103=1,1,0)</f>
        <v>1</v>
      </c>
      <c r="L103" s="461">
        <v>0.55208333333333337</v>
      </c>
      <c r="M103" s="514" t="s">
        <v>424</v>
      </c>
    </row>
    <row r="104" spans="1:13" s="278" customFormat="1" ht="45" x14ac:dyDescent="0.25">
      <c r="A104" s="459" t="s">
        <v>235</v>
      </c>
      <c r="B104" s="460">
        <v>42276</v>
      </c>
      <c r="C104" s="459" t="s">
        <v>342</v>
      </c>
      <c r="D104" s="458">
        <v>1</v>
      </c>
      <c r="E104" s="290"/>
      <c r="F104" s="475">
        <v>1</v>
      </c>
      <c r="G104" s="516">
        <f>IF(F104=1,1,0)</f>
        <v>1</v>
      </c>
      <c r="H104" s="514">
        <v>0</v>
      </c>
      <c r="I104" s="516">
        <f>IF(H104=1,1,0)</f>
        <v>0</v>
      </c>
      <c r="J104" s="514"/>
      <c r="K104" s="517">
        <f>IF(J104=1,1,0)</f>
        <v>0</v>
      </c>
      <c r="L104" s="457">
        <v>0.60416666666666663</v>
      </c>
      <c r="M104" s="514" t="s">
        <v>422</v>
      </c>
    </row>
    <row r="105" spans="1:13" s="278" customFormat="1" ht="45" x14ac:dyDescent="0.25">
      <c r="A105" s="330" t="s">
        <v>564</v>
      </c>
      <c r="B105" s="329">
        <v>42277</v>
      </c>
      <c r="C105" s="328" t="s">
        <v>425</v>
      </c>
      <c r="D105" s="327">
        <v>1.25</v>
      </c>
      <c r="E105" s="290"/>
      <c r="F105" s="475">
        <v>0</v>
      </c>
      <c r="G105" s="516">
        <f>IF(F105=1,1.25,0)</f>
        <v>0</v>
      </c>
      <c r="H105" s="475">
        <v>1</v>
      </c>
      <c r="I105" s="516">
        <f>IF(H105=1,1.25,0)</f>
        <v>1.25</v>
      </c>
      <c r="J105" s="475"/>
      <c r="K105" s="517">
        <f>IF(J105=1,1.25,0)</f>
        <v>0</v>
      </c>
      <c r="L105" s="326">
        <v>0.41666666666666669</v>
      </c>
      <c r="M105" s="514" t="s">
        <v>424</v>
      </c>
    </row>
    <row r="106" spans="1:13" s="278" customFormat="1" ht="45" x14ac:dyDescent="0.25">
      <c r="A106" s="335" t="s">
        <v>192</v>
      </c>
      <c r="B106" s="334">
        <v>42277</v>
      </c>
      <c r="C106" s="333" t="s">
        <v>369</v>
      </c>
      <c r="D106" s="332">
        <v>1.5</v>
      </c>
      <c r="E106" s="290"/>
      <c r="F106" s="475">
        <v>0</v>
      </c>
      <c r="G106" s="516">
        <f>IF(F106=1,1.5,0)</f>
        <v>0</v>
      </c>
      <c r="H106" s="475">
        <v>0</v>
      </c>
      <c r="I106" s="516">
        <f>IF(H106=1,1.5,0)</f>
        <v>0</v>
      </c>
      <c r="J106" s="475">
        <v>1</v>
      </c>
      <c r="K106" s="517">
        <f>IF(J106=1,1.5,0)</f>
        <v>1.5</v>
      </c>
      <c r="L106" s="331">
        <v>0.47916666666666669</v>
      </c>
      <c r="M106" s="514" t="s">
        <v>423</v>
      </c>
    </row>
    <row r="107" spans="1:13" s="278" customFormat="1" ht="45" x14ac:dyDescent="0.25">
      <c r="A107" s="320" t="s">
        <v>201</v>
      </c>
      <c r="B107" s="321">
        <v>42277</v>
      </c>
      <c r="C107" s="320" t="s">
        <v>230</v>
      </c>
      <c r="D107" s="319">
        <v>1</v>
      </c>
      <c r="E107" s="290"/>
      <c r="F107" s="475">
        <v>1</v>
      </c>
      <c r="G107" s="516">
        <f t="shared" ref="G107:G112" si="8">IF(F107=1,1,0)</f>
        <v>1</v>
      </c>
      <c r="H107" s="475">
        <v>0</v>
      </c>
      <c r="I107" s="516">
        <f t="shared" ref="I107:I112" si="9">IF(H107=1,1,0)</f>
        <v>0</v>
      </c>
      <c r="J107" s="475"/>
      <c r="K107" s="517">
        <f t="shared" ref="K107:K112" si="10">IF(J107=1,1,0)</f>
        <v>0</v>
      </c>
      <c r="L107" s="318">
        <v>0.55208333333333337</v>
      </c>
      <c r="M107" s="514" t="s">
        <v>422</v>
      </c>
    </row>
    <row r="108" spans="1:13" s="278" customFormat="1" ht="30" x14ac:dyDescent="0.25">
      <c r="A108" s="340" t="s">
        <v>197</v>
      </c>
      <c r="B108" s="339">
        <v>42277</v>
      </c>
      <c r="C108" s="338" t="s">
        <v>461</v>
      </c>
      <c r="D108" s="337">
        <v>1</v>
      </c>
      <c r="E108" s="290"/>
      <c r="F108" s="475">
        <v>1</v>
      </c>
      <c r="G108" s="516">
        <f t="shared" si="8"/>
        <v>1</v>
      </c>
      <c r="H108" s="475">
        <v>0</v>
      </c>
      <c r="I108" s="516">
        <f t="shared" si="9"/>
        <v>0</v>
      </c>
      <c r="J108" s="475">
        <v>0</v>
      </c>
      <c r="K108" s="517">
        <f t="shared" si="10"/>
        <v>0</v>
      </c>
      <c r="L108" s="336">
        <v>0.60416666666666663</v>
      </c>
      <c r="M108" s="514" t="s">
        <v>422</v>
      </c>
    </row>
    <row r="109" spans="1:13" s="278" customFormat="1" ht="45" x14ac:dyDescent="0.25">
      <c r="A109" s="324" t="s">
        <v>200</v>
      </c>
      <c r="B109" s="325">
        <v>42278</v>
      </c>
      <c r="C109" s="324" t="s">
        <v>226</v>
      </c>
      <c r="D109" s="323">
        <v>1</v>
      </c>
      <c r="E109" s="290"/>
      <c r="F109" s="475">
        <v>0</v>
      </c>
      <c r="G109" s="516">
        <f t="shared" si="8"/>
        <v>0</v>
      </c>
      <c r="H109" s="475">
        <v>1</v>
      </c>
      <c r="I109" s="516">
        <f t="shared" si="9"/>
        <v>1</v>
      </c>
      <c r="J109" s="475"/>
      <c r="K109" s="517">
        <f t="shared" si="10"/>
        <v>0</v>
      </c>
      <c r="L109" s="322">
        <v>0.41666666666666669</v>
      </c>
      <c r="M109" s="514" t="s">
        <v>424</v>
      </c>
    </row>
    <row r="110" spans="1:13" s="278" customFormat="1" ht="30" x14ac:dyDescent="0.25">
      <c r="A110" s="317" t="s">
        <v>196</v>
      </c>
      <c r="B110" s="316">
        <v>42278</v>
      </c>
      <c r="C110" s="315" t="s">
        <v>475</v>
      </c>
      <c r="D110" s="314">
        <v>1</v>
      </c>
      <c r="E110" s="290"/>
      <c r="F110" s="475">
        <v>0</v>
      </c>
      <c r="G110" s="516">
        <f t="shared" si="8"/>
        <v>0</v>
      </c>
      <c r="H110" s="475">
        <v>0</v>
      </c>
      <c r="I110" s="516">
        <f t="shared" si="9"/>
        <v>0</v>
      </c>
      <c r="J110" s="475">
        <v>1</v>
      </c>
      <c r="K110" s="517">
        <f t="shared" si="10"/>
        <v>1</v>
      </c>
      <c r="L110" s="313">
        <v>0.46875</v>
      </c>
      <c r="M110" s="514" t="s">
        <v>423</v>
      </c>
    </row>
    <row r="111" spans="1:13" s="278" customFormat="1" ht="30" x14ac:dyDescent="0.25">
      <c r="A111" s="302" t="s">
        <v>199</v>
      </c>
      <c r="B111" s="303">
        <v>42278</v>
      </c>
      <c r="C111" s="302" t="s">
        <v>520</v>
      </c>
      <c r="D111" s="301">
        <v>1</v>
      </c>
      <c r="E111" s="290"/>
      <c r="F111" s="475">
        <v>0</v>
      </c>
      <c r="G111" s="516">
        <f t="shared" si="8"/>
        <v>0</v>
      </c>
      <c r="H111" s="475">
        <v>1</v>
      </c>
      <c r="I111" s="516">
        <f t="shared" si="9"/>
        <v>1</v>
      </c>
      <c r="J111" s="475"/>
      <c r="K111" s="517">
        <f t="shared" si="10"/>
        <v>0</v>
      </c>
      <c r="L111" s="300">
        <v>0.52083333333333337</v>
      </c>
      <c r="M111" s="514" t="s">
        <v>424</v>
      </c>
    </row>
    <row r="112" spans="1:13" s="278" customFormat="1" ht="30" x14ac:dyDescent="0.25">
      <c r="A112" s="299" t="s">
        <v>198</v>
      </c>
      <c r="B112" s="298">
        <v>42278</v>
      </c>
      <c r="C112" s="297" t="s">
        <v>399</v>
      </c>
      <c r="D112" s="296">
        <v>1</v>
      </c>
      <c r="E112" s="290"/>
      <c r="F112" s="475">
        <v>0</v>
      </c>
      <c r="G112" s="516">
        <f t="shared" si="8"/>
        <v>0</v>
      </c>
      <c r="H112" s="475">
        <v>0</v>
      </c>
      <c r="I112" s="516">
        <f t="shared" si="9"/>
        <v>0</v>
      </c>
      <c r="J112" s="514">
        <v>1</v>
      </c>
      <c r="K112" s="517">
        <f t="shared" si="10"/>
        <v>1</v>
      </c>
      <c r="L112" s="295">
        <v>0.57291666666666663</v>
      </c>
      <c r="M112" s="514" t="s">
        <v>423</v>
      </c>
    </row>
    <row r="113" spans="1:13" s="278" customFormat="1" ht="30" x14ac:dyDescent="0.25">
      <c r="A113" s="294" t="s">
        <v>204</v>
      </c>
      <c r="B113" s="293">
        <v>42278</v>
      </c>
      <c r="C113" s="292" t="s">
        <v>502</v>
      </c>
      <c r="D113" s="291">
        <v>0.75</v>
      </c>
      <c r="E113" s="290"/>
      <c r="F113" s="475">
        <v>1</v>
      </c>
      <c r="G113" s="516">
        <f>IF(F113=1,0.75,0)</f>
        <v>0.75</v>
      </c>
      <c r="H113" s="475">
        <v>0</v>
      </c>
      <c r="I113" s="516">
        <f>IF(H113=1,0.75,0)</f>
        <v>0</v>
      </c>
      <c r="J113" s="475">
        <v>0</v>
      </c>
      <c r="K113" s="517">
        <f>IF(J113=1,0.75,0)</f>
        <v>0</v>
      </c>
      <c r="L113" s="289">
        <v>0.625</v>
      </c>
      <c r="M113" s="514" t="s">
        <v>422</v>
      </c>
    </row>
    <row r="114" spans="1:13" s="280" customFormat="1" ht="15.75" x14ac:dyDescent="0.25">
      <c r="A114" s="474"/>
      <c r="B114" s="311"/>
      <c r="C114" s="473"/>
      <c r="D114" s="472"/>
      <c r="E114" s="308"/>
      <c r="F114" s="474"/>
      <c r="G114" s="474">
        <f>SUM(G99:G113)</f>
        <v>6.75</v>
      </c>
      <c r="H114" s="474"/>
      <c r="I114" s="474">
        <f>SUM(I99:I113)</f>
        <v>5.75</v>
      </c>
      <c r="J114" s="474"/>
      <c r="K114" s="306">
        <f>SUM(K99:K113)</f>
        <v>6</v>
      </c>
      <c r="L114" s="305"/>
      <c r="M114" s="304"/>
    </row>
    <row r="115" spans="1:13" s="278" customFormat="1" ht="30" x14ac:dyDescent="0.25">
      <c r="A115" s="343" t="s">
        <v>191</v>
      </c>
      <c r="B115" s="344">
        <v>42282</v>
      </c>
      <c r="C115" s="343" t="s">
        <v>226</v>
      </c>
      <c r="D115" s="342">
        <v>1</v>
      </c>
      <c r="E115" s="290"/>
      <c r="F115" s="475">
        <v>0</v>
      </c>
      <c r="G115" s="516">
        <f>IF(F115=1,1,0)</f>
        <v>0</v>
      </c>
      <c r="H115" s="475">
        <v>1</v>
      </c>
      <c r="I115" s="516">
        <f>IF(H115=1,1,0)</f>
        <v>1</v>
      </c>
      <c r="J115" s="475">
        <v>0</v>
      </c>
      <c r="K115" s="517">
        <f>IF(J115=1,1,0)</f>
        <v>0</v>
      </c>
      <c r="L115" s="341">
        <v>0.41666666666666669</v>
      </c>
      <c r="M115" s="514" t="s">
        <v>424</v>
      </c>
    </row>
    <row r="116" spans="1:13" s="278" customFormat="1" ht="45" x14ac:dyDescent="0.25">
      <c r="A116" s="470" t="s">
        <v>236</v>
      </c>
      <c r="B116" s="471">
        <v>42282</v>
      </c>
      <c r="C116" s="470" t="s">
        <v>262</v>
      </c>
      <c r="D116" s="469">
        <v>0.5</v>
      </c>
      <c r="E116" s="290"/>
      <c r="F116" s="475">
        <v>0</v>
      </c>
      <c r="G116" s="516">
        <f>IF(F116=1,0.5,0)</f>
        <v>0</v>
      </c>
      <c r="H116" s="475">
        <v>1</v>
      </c>
      <c r="I116" s="516">
        <f>IF(H116=1,0.5,0)</f>
        <v>0.5</v>
      </c>
      <c r="J116" s="475"/>
      <c r="K116" s="517">
        <f>IF(J116=1,0.5,0)</f>
        <v>0</v>
      </c>
      <c r="L116" s="341">
        <v>0.46875</v>
      </c>
      <c r="M116" s="514" t="s">
        <v>424</v>
      </c>
    </row>
    <row r="117" spans="1:13" s="278" customFormat="1" ht="30" x14ac:dyDescent="0.25">
      <c r="A117" s="467" t="s">
        <v>193</v>
      </c>
      <c r="B117" s="468">
        <v>42282</v>
      </c>
      <c r="C117" s="467" t="s">
        <v>290</v>
      </c>
      <c r="D117" s="466">
        <v>2</v>
      </c>
      <c r="E117" s="290"/>
      <c r="F117" s="475">
        <v>0</v>
      </c>
      <c r="G117" s="516">
        <f>IF(F117=1,2,0)</f>
        <v>0</v>
      </c>
      <c r="H117" s="475">
        <v>1</v>
      </c>
      <c r="I117" s="516">
        <f>IF(H117=1,2,0)</f>
        <v>2</v>
      </c>
      <c r="J117" s="475"/>
      <c r="K117" s="517">
        <f>IF(J117=1,2,0)</f>
        <v>0</v>
      </c>
      <c r="L117" s="465">
        <v>0.55208333333333337</v>
      </c>
      <c r="M117" s="514" t="s">
        <v>424</v>
      </c>
    </row>
    <row r="118" spans="1:13" s="278" customFormat="1" ht="30" x14ac:dyDescent="0.25">
      <c r="A118" s="478" t="s">
        <v>237</v>
      </c>
      <c r="B118" s="479">
        <v>42283</v>
      </c>
      <c r="C118" s="478" t="s">
        <v>307</v>
      </c>
      <c r="D118" s="477">
        <v>1.5</v>
      </c>
      <c r="E118" s="290"/>
      <c r="F118" s="475">
        <v>1</v>
      </c>
      <c r="G118" s="516">
        <f>IF(F118=1,1.5,0)</f>
        <v>1.5</v>
      </c>
      <c r="H118" s="475">
        <v>0</v>
      </c>
      <c r="I118" s="516">
        <f>IF(H118=1,1.5,0)</f>
        <v>0</v>
      </c>
      <c r="J118" s="475"/>
      <c r="K118" s="517">
        <f>IF(J118=1,1.5,0)</f>
        <v>0</v>
      </c>
      <c r="L118" s="476">
        <v>0.41666666666666669</v>
      </c>
      <c r="M118" s="514" t="s">
        <v>422</v>
      </c>
    </row>
    <row r="119" spans="1:13" s="278" customFormat="1" ht="45" x14ac:dyDescent="0.25">
      <c r="A119" s="463" t="s">
        <v>188</v>
      </c>
      <c r="B119" s="464">
        <v>42283</v>
      </c>
      <c r="C119" s="463" t="s">
        <v>230</v>
      </c>
      <c r="D119" s="462">
        <v>1</v>
      </c>
      <c r="E119" s="290"/>
      <c r="F119" s="475">
        <v>1</v>
      </c>
      <c r="G119" s="516">
        <f>IF(F119=1,1,0)</f>
        <v>1</v>
      </c>
      <c r="H119" s="475">
        <v>0</v>
      </c>
      <c r="I119" s="516">
        <f>IF(H119=1,1,0)</f>
        <v>0</v>
      </c>
      <c r="J119" s="475">
        <v>0</v>
      </c>
      <c r="K119" s="517">
        <f>IF(J119=1,1,0)</f>
        <v>0</v>
      </c>
      <c r="L119" s="461">
        <v>0.55208333333333337</v>
      </c>
      <c r="M119" s="514" t="s">
        <v>422</v>
      </c>
    </row>
    <row r="120" spans="1:13" s="278" customFormat="1" ht="45" x14ac:dyDescent="0.25">
      <c r="A120" s="459" t="s">
        <v>235</v>
      </c>
      <c r="B120" s="460">
        <v>42283</v>
      </c>
      <c r="C120" s="459" t="s">
        <v>342</v>
      </c>
      <c r="D120" s="458">
        <v>1</v>
      </c>
      <c r="E120" s="290"/>
      <c r="F120" s="475">
        <v>0</v>
      </c>
      <c r="G120" s="516">
        <f>IF(F120=1,1,0)</f>
        <v>0</v>
      </c>
      <c r="H120" s="475">
        <v>1</v>
      </c>
      <c r="I120" s="516">
        <f>IF(H120=1,1,0)</f>
        <v>1</v>
      </c>
      <c r="J120" s="475"/>
      <c r="K120" s="517">
        <f>IF(J120=1,1,0)</f>
        <v>0</v>
      </c>
      <c r="L120" s="457">
        <v>0.60416666666666663</v>
      </c>
      <c r="M120" s="514" t="s">
        <v>424</v>
      </c>
    </row>
    <row r="121" spans="1:13" s="278" customFormat="1" ht="45" x14ac:dyDescent="0.25">
      <c r="A121" s="330" t="s">
        <v>564</v>
      </c>
      <c r="B121" s="329">
        <v>42284</v>
      </c>
      <c r="C121" s="328" t="s">
        <v>425</v>
      </c>
      <c r="D121" s="327">
        <v>1.25</v>
      </c>
      <c r="E121" s="290"/>
      <c r="F121" s="475">
        <v>0</v>
      </c>
      <c r="G121" s="516">
        <f>IF(F121=1,1.25,0)</f>
        <v>0</v>
      </c>
      <c r="H121" s="475">
        <v>0</v>
      </c>
      <c r="I121" s="516">
        <f>IF(H121=1,1.25,0)</f>
        <v>0</v>
      </c>
      <c r="J121" s="475">
        <v>1</v>
      </c>
      <c r="K121" s="517">
        <f>IF(J121=1,1.25,0)</f>
        <v>1.25</v>
      </c>
      <c r="L121" s="326">
        <v>0.41666666666666669</v>
      </c>
      <c r="M121" s="514" t="s">
        <v>423</v>
      </c>
    </row>
    <row r="122" spans="1:13" s="278" customFormat="1" ht="45" x14ac:dyDescent="0.25">
      <c r="A122" s="335" t="s">
        <v>192</v>
      </c>
      <c r="B122" s="334">
        <v>42284</v>
      </c>
      <c r="C122" s="333" t="s">
        <v>369</v>
      </c>
      <c r="D122" s="332">
        <v>1.5</v>
      </c>
      <c r="E122" s="290"/>
      <c r="F122" s="475">
        <v>0</v>
      </c>
      <c r="G122" s="516">
        <f>IF(F122=1,1.5,0)</f>
        <v>0</v>
      </c>
      <c r="H122" s="475">
        <v>0</v>
      </c>
      <c r="I122" s="516">
        <f>IF(H122=1,1.5,0)</f>
        <v>0</v>
      </c>
      <c r="J122" s="475">
        <v>1</v>
      </c>
      <c r="K122" s="517">
        <f>IF(J122=1,1.5,0)</f>
        <v>1.5</v>
      </c>
      <c r="L122" s="331">
        <v>0.47916666666666669</v>
      </c>
      <c r="M122" s="514" t="s">
        <v>423</v>
      </c>
    </row>
    <row r="123" spans="1:13" s="278" customFormat="1" ht="45" x14ac:dyDescent="0.25">
      <c r="A123" s="320" t="s">
        <v>201</v>
      </c>
      <c r="B123" s="321">
        <v>42284</v>
      </c>
      <c r="C123" s="320" t="s">
        <v>230</v>
      </c>
      <c r="D123" s="319">
        <v>1</v>
      </c>
      <c r="E123" s="290"/>
      <c r="F123" s="475">
        <v>1</v>
      </c>
      <c r="G123" s="516">
        <f t="shared" ref="G123:G128" si="11">IF(F123=1,1,0)</f>
        <v>1</v>
      </c>
      <c r="H123" s="475">
        <v>0</v>
      </c>
      <c r="I123" s="516">
        <f t="shared" ref="I123:I128" si="12">IF(H123=1,1,0)</f>
        <v>0</v>
      </c>
      <c r="J123" s="475"/>
      <c r="K123" s="517">
        <f t="shared" ref="K123:K128" si="13">IF(J123=1,1,0)</f>
        <v>0</v>
      </c>
      <c r="L123" s="318">
        <v>0.55208333333333337</v>
      </c>
      <c r="M123" s="514" t="s">
        <v>422</v>
      </c>
    </row>
    <row r="124" spans="1:13" s="278" customFormat="1" ht="30" x14ac:dyDescent="0.25">
      <c r="A124" s="340" t="s">
        <v>197</v>
      </c>
      <c r="B124" s="339">
        <v>42284</v>
      </c>
      <c r="C124" s="338" t="s">
        <v>461</v>
      </c>
      <c r="D124" s="337">
        <v>1</v>
      </c>
      <c r="E124" s="290"/>
      <c r="F124" s="475">
        <v>1</v>
      </c>
      <c r="G124" s="516">
        <f t="shared" si="11"/>
        <v>1</v>
      </c>
      <c r="H124" s="475">
        <v>0</v>
      </c>
      <c r="I124" s="516">
        <f t="shared" si="12"/>
        <v>0</v>
      </c>
      <c r="J124" s="475">
        <v>0</v>
      </c>
      <c r="K124" s="517">
        <f t="shared" si="13"/>
        <v>0</v>
      </c>
      <c r="L124" s="336">
        <v>0.60416666666666663</v>
      </c>
      <c r="M124" s="514" t="s">
        <v>422</v>
      </c>
    </row>
    <row r="125" spans="1:13" s="278" customFormat="1" ht="45" x14ac:dyDescent="0.25">
      <c r="A125" s="324" t="s">
        <v>200</v>
      </c>
      <c r="B125" s="325">
        <v>42285</v>
      </c>
      <c r="C125" s="324" t="s">
        <v>226</v>
      </c>
      <c r="D125" s="323">
        <v>1</v>
      </c>
      <c r="E125" s="290"/>
      <c r="F125" s="475">
        <v>0</v>
      </c>
      <c r="G125" s="516">
        <f t="shared" si="11"/>
        <v>0</v>
      </c>
      <c r="H125" s="475">
        <v>0</v>
      </c>
      <c r="I125" s="516">
        <f t="shared" si="12"/>
        <v>0</v>
      </c>
      <c r="J125" s="475">
        <v>1</v>
      </c>
      <c r="K125" s="517">
        <f t="shared" si="13"/>
        <v>1</v>
      </c>
      <c r="L125" s="322">
        <v>0.41666666666666669</v>
      </c>
      <c r="M125" s="514" t="s">
        <v>423</v>
      </c>
    </row>
    <row r="126" spans="1:13" s="278" customFormat="1" ht="30" x14ac:dyDescent="0.25">
      <c r="A126" s="317" t="s">
        <v>196</v>
      </c>
      <c r="B126" s="316">
        <v>42285</v>
      </c>
      <c r="C126" s="315" t="s">
        <v>475</v>
      </c>
      <c r="D126" s="314">
        <v>1</v>
      </c>
      <c r="E126" s="290"/>
      <c r="F126" s="475">
        <v>0</v>
      </c>
      <c r="G126" s="516">
        <f t="shared" si="11"/>
        <v>0</v>
      </c>
      <c r="H126" s="475">
        <v>0</v>
      </c>
      <c r="I126" s="516">
        <f t="shared" si="12"/>
        <v>0</v>
      </c>
      <c r="J126" s="475">
        <v>1</v>
      </c>
      <c r="K126" s="517">
        <f t="shared" si="13"/>
        <v>1</v>
      </c>
      <c r="L126" s="313">
        <v>0.46875</v>
      </c>
      <c r="M126" s="514" t="s">
        <v>423</v>
      </c>
    </row>
    <row r="127" spans="1:13" s="278" customFormat="1" ht="30" x14ac:dyDescent="0.25">
      <c r="A127" s="302" t="s">
        <v>199</v>
      </c>
      <c r="B127" s="303">
        <v>42285</v>
      </c>
      <c r="C127" s="302" t="s">
        <v>520</v>
      </c>
      <c r="D127" s="301">
        <v>1</v>
      </c>
      <c r="E127" s="290"/>
      <c r="F127" s="475">
        <v>0</v>
      </c>
      <c r="G127" s="516">
        <f t="shared" si="11"/>
        <v>0</v>
      </c>
      <c r="H127" s="475">
        <v>1</v>
      </c>
      <c r="I127" s="516">
        <f t="shared" si="12"/>
        <v>1</v>
      </c>
      <c r="J127" s="475"/>
      <c r="K127" s="517">
        <f t="shared" si="13"/>
        <v>0</v>
      </c>
      <c r="L127" s="300">
        <v>0.52083333333333337</v>
      </c>
      <c r="M127" s="514" t="s">
        <v>424</v>
      </c>
    </row>
    <row r="128" spans="1:13" s="278" customFormat="1" ht="30" x14ac:dyDescent="0.25">
      <c r="A128" s="299" t="s">
        <v>198</v>
      </c>
      <c r="B128" s="298">
        <v>42285</v>
      </c>
      <c r="C128" s="297" t="s">
        <v>399</v>
      </c>
      <c r="D128" s="296">
        <v>1</v>
      </c>
      <c r="E128" s="290"/>
      <c r="F128" s="475">
        <v>0</v>
      </c>
      <c r="G128" s="516">
        <f t="shared" si="11"/>
        <v>0</v>
      </c>
      <c r="H128" s="475">
        <v>0</v>
      </c>
      <c r="I128" s="516">
        <f t="shared" si="12"/>
        <v>0</v>
      </c>
      <c r="J128" s="475">
        <v>1</v>
      </c>
      <c r="K128" s="517">
        <f t="shared" si="13"/>
        <v>1</v>
      </c>
      <c r="L128" s="295">
        <v>0.57291666666666663</v>
      </c>
      <c r="M128" s="514" t="s">
        <v>423</v>
      </c>
    </row>
    <row r="129" spans="1:13" s="278" customFormat="1" ht="30" x14ac:dyDescent="0.25">
      <c r="A129" s="294" t="s">
        <v>204</v>
      </c>
      <c r="B129" s="293">
        <v>42285</v>
      </c>
      <c r="C129" s="292" t="s">
        <v>502</v>
      </c>
      <c r="D129" s="291">
        <v>0.75</v>
      </c>
      <c r="E129" s="290"/>
      <c r="F129" s="475">
        <v>1</v>
      </c>
      <c r="G129" s="516">
        <f>IF(F129=1,0.75,0)</f>
        <v>0.75</v>
      </c>
      <c r="H129" s="475">
        <v>0</v>
      </c>
      <c r="I129" s="516">
        <f>IF(H129=1,0.75,0)</f>
        <v>0</v>
      </c>
      <c r="J129" s="475">
        <v>0</v>
      </c>
      <c r="K129" s="517">
        <f>IF(J129=1,0.75,0)</f>
        <v>0</v>
      </c>
      <c r="L129" s="289">
        <v>0.625</v>
      </c>
      <c r="M129" s="514" t="s">
        <v>422</v>
      </c>
    </row>
    <row r="130" spans="1:13" s="280" customFormat="1" ht="15.75" x14ac:dyDescent="0.25">
      <c r="A130" s="474"/>
      <c r="B130" s="311"/>
      <c r="C130" s="473"/>
      <c r="D130" s="472"/>
      <c r="E130" s="308"/>
      <c r="F130" s="307"/>
      <c r="G130" s="307">
        <f>SUM(G115:G129)</f>
        <v>5.25</v>
      </c>
      <c r="H130" s="307"/>
      <c r="I130" s="307">
        <f>SUM(I115:I129)</f>
        <v>5.5</v>
      </c>
      <c r="J130" s="307"/>
      <c r="K130" s="306">
        <f>SUM(K115:K129)</f>
        <v>5.75</v>
      </c>
      <c r="L130" s="305"/>
      <c r="M130" s="304"/>
    </row>
    <row r="131" spans="1:13" s="278" customFormat="1" ht="30" x14ac:dyDescent="0.25">
      <c r="A131" s="343" t="s">
        <v>191</v>
      </c>
      <c r="B131" s="344">
        <v>42290</v>
      </c>
      <c r="C131" s="343" t="s">
        <v>226</v>
      </c>
      <c r="D131" s="342">
        <v>1</v>
      </c>
      <c r="E131" s="290"/>
      <c r="F131" s="475">
        <v>0</v>
      </c>
      <c r="G131" s="516">
        <f>IF(F131=1,1,0)</f>
        <v>0</v>
      </c>
      <c r="H131" s="475">
        <v>1</v>
      </c>
      <c r="I131" s="516">
        <f>IF(H131=1,1,0)</f>
        <v>1</v>
      </c>
      <c r="J131" s="475">
        <v>0</v>
      </c>
      <c r="K131" s="517">
        <f>IF(J131=1,1,0)</f>
        <v>0</v>
      </c>
      <c r="L131" s="341">
        <v>0.41666666666666669</v>
      </c>
      <c r="M131" s="514" t="s">
        <v>424</v>
      </c>
    </row>
    <row r="132" spans="1:13" s="278" customFormat="1" ht="30" x14ac:dyDescent="0.25">
      <c r="A132" s="467" t="s">
        <v>193</v>
      </c>
      <c r="B132" s="468">
        <v>42290</v>
      </c>
      <c r="C132" s="467" t="s">
        <v>290</v>
      </c>
      <c r="D132" s="466">
        <v>2</v>
      </c>
      <c r="E132" s="290"/>
      <c r="F132" s="475">
        <v>1</v>
      </c>
      <c r="G132" s="516">
        <f>IF(F132=1,2,0)</f>
        <v>2</v>
      </c>
      <c r="H132" s="475">
        <v>0</v>
      </c>
      <c r="I132" s="516">
        <f>IF(H132=1,2,0)</f>
        <v>0</v>
      </c>
      <c r="J132" s="475"/>
      <c r="K132" s="517">
        <f>IF(J132=1,2,0)</f>
        <v>0</v>
      </c>
      <c r="L132" s="465">
        <v>0.55208333333333337</v>
      </c>
      <c r="M132" s="514" t="s">
        <v>422</v>
      </c>
    </row>
    <row r="133" spans="1:13" s="278" customFormat="1" ht="45" x14ac:dyDescent="0.25">
      <c r="A133" s="463" t="s">
        <v>188</v>
      </c>
      <c r="B133" s="464">
        <v>42291</v>
      </c>
      <c r="C133" s="463" t="s">
        <v>230</v>
      </c>
      <c r="D133" s="462">
        <v>1</v>
      </c>
      <c r="E133" s="290"/>
      <c r="F133" s="475">
        <v>0</v>
      </c>
      <c r="G133" s="516">
        <f>IF(F133=1,1,0)</f>
        <v>0</v>
      </c>
      <c r="H133" s="475">
        <v>1</v>
      </c>
      <c r="I133" s="516">
        <f>IF(H133=1,1,0)</f>
        <v>1</v>
      </c>
      <c r="J133" s="475"/>
      <c r="K133" s="517">
        <f>IF(J133=1,1,0)</f>
        <v>0</v>
      </c>
      <c r="L133" s="461">
        <v>0.55208333333333337</v>
      </c>
      <c r="M133" s="514" t="s">
        <v>424</v>
      </c>
    </row>
    <row r="134" spans="1:13" s="278" customFormat="1" ht="45" x14ac:dyDescent="0.25">
      <c r="A134" s="459" t="s">
        <v>235</v>
      </c>
      <c r="B134" s="460">
        <v>42291</v>
      </c>
      <c r="C134" s="459" t="s">
        <v>342</v>
      </c>
      <c r="D134" s="458">
        <v>1</v>
      </c>
      <c r="E134" s="290"/>
      <c r="F134" s="475">
        <v>1</v>
      </c>
      <c r="G134" s="516">
        <f>IF(F134=1,1,0)</f>
        <v>1</v>
      </c>
      <c r="H134" s="475">
        <v>0</v>
      </c>
      <c r="I134" s="516">
        <f>IF(H134=1,1,0)</f>
        <v>0</v>
      </c>
      <c r="J134" s="475"/>
      <c r="K134" s="517">
        <f>IF(J134=1,1,0)</f>
        <v>0</v>
      </c>
      <c r="L134" s="457">
        <v>0.60416666666666663</v>
      </c>
      <c r="M134" s="514" t="s">
        <v>422</v>
      </c>
    </row>
    <row r="135" spans="1:13" s="278" customFormat="1" ht="45" x14ac:dyDescent="0.25">
      <c r="A135" s="330" t="s">
        <v>564</v>
      </c>
      <c r="B135" s="329">
        <v>42292</v>
      </c>
      <c r="C135" s="328" t="s">
        <v>425</v>
      </c>
      <c r="D135" s="327">
        <v>1.25</v>
      </c>
      <c r="E135" s="290"/>
      <c r="F135" s="475">
        <v>0</v>
      </c>
      <c r="G135" s="516">
        <f>IF(F135=1,1.25,0)</f>
        <v>0</v>
      </c>
      <c r="H135" s="475">
        <v>1</v>
      </c>
      <c r="I135" s="516">
        <f>IF(H135=1,1.25,0)</f>
        <v>1.25</v>
      </c>
      <c r="J135" s="475"/>
      <c r="K135" s="517">
        <f>IF(J135=1,1.25,0)</f>
        <v>0</v>
      </c>
      <c r="L135" s="326">
        <v>0.41666666666666669</v>
      </c>
      <c r="M135" s="514" t="s">
        <v>424</v>
      </c>
    </row>
    <row r="136" spans="1:13" s="278" customFormat="1" ht="45" x14ac:dyDescent="0.25">
      <c r="A136" s="335" t="s">
        <v>192</v>
      </c>
      <c r="B136" s="334">
        <v>42292</v>
      </c>
      <c r="C136" s="333" t="s">
        <v>369</v>
      </c>
      <c r="D136" s="332">
        <v>1.5</v>
      </c>
      <c r="E136" s="290"/>
      <c r="F136" s="475">
        <v>0</v>
      </c>
      <c r="G136" s="516">
        <f>IF(F136=1,1.5,0)</f>
        <v>0</v>
      </c>
      <c r="H136" s="475">
        <v>0</v>
      </c>
      <c r="I136" s="516">
        <f>IF(H136=1,1.5,0)</f>
        <v>0</v>
      </c>
      <c r="J136" s="475">
        <v>1</v>
      </c>
      <c r="K136" s="517">
        <f>IF(J136=1,1.5,0)</f>
        <v>1.5</v>
      </c>
      <c r="L136" s="331">
        <v>0.47916666666666669</v>
      </c>
      <c r="M136" s="514" t="s">
        <v>423</v>
      </c>
    </row>
    <row r="137" spans="1:13" s="278" customFormat="1" ht="45" x14ac:dyDescent="0.25">
      <c r="A137" s="320" t="s">
        <v>201</v>
      </c>
      <c r="B137" s="321">
        <v>42292</v>
      </c>
      <c r="C137" s="320" t="s">
        <v>230</v>
      </c>
      <c r="D137" s="319">
        <v>1</v>
      </c>
      <c r="E137" s="290"/>
      <c r="F137" s="475">
        <v>0</v>
      </c>
      <c r="G137" s="516">
        <f t="shared" ref="G137:G142" si="14">IF(F137=1,1,0)</f>
        <v>0</v>
      </c>
      <c r="H137" s="475">
        <v>1</v>
      </c>
      <c r="I137" s="516">
        <f t="shared" ref="I137:I142" si="15">IF(H137=1,1,0)</f>
        <v>1</v>
      </c>
      <c r="J137" s="475"/>
      <c r="K137" s="517">
        <f t="shared" ref="K137:K142" si="16">IF(J137=1,1,0)</f>
        <v>0</v>
      </c>
      <c r="L137" s="318">
        <v>0.55208333333333337</v>
      </c>
      <c r="M137" s="514" t="s">
        <v>424</v>
      </c>
    </row>
    <row r="138" spans="1:13" s="278" customFormat="1" ht="30" x14ac:dyDescent="0.25">
      <c r="A138" s="340" t="s">
        <v>197</v>
      </c>
      <c r="B138" s="339">
        <v>42292</v>
      </c>
      <c r="C138" s="338" t="s">
        <v>461</v>
      </c>
      <c r="D138" s="337">
        <v>1</v>
      </c>
      <c r="E138" s="290"/>
      <c r="F138" s="475">
        <v>0</v>
      </c>
      <c r="G138" s="516">
        <f t="shared" si="14"/>
        <v>0</v>
      </c>
      <c r="H138" s="475">
        <v>0</v>
      </c>
      <c r="I138" s="516">
        <f t="shared" si="15"/>
        <v>0</v>
      </c>
      <c r="J138" s="475">
        <v>1</v>
      </c>
      <c r="K138" s="517">
        <f t="shared" si="16"/>
        <v>1</v>
      </c>
      <c r="L138" s="336">
        <v>0.60416666666666663</v>
      </c>
      <c r="M138" s="514" t="s">
        <v>423</v>
      </c>
    </row>
    <row r="139" spans="1:13" s="278" customFormat="1" ht="45" x14ac:dyDescent="0.25">
      <c r="A139" s="324" t="s">
        <v>200</v>
      </c>
      <c r="B139" s="325">
        <v>42293</v>
      </c>
      <c r="C139" s="324" t="s">
        <v>226</v>
      </c>
      <c r="D139" s="323">
        <v>1</v>
      </c>
      <c r="E139" s="290"/>
      <c r="F139" s="475">
        <v>1</v>
      </c>
      <c r="G139" s="516">
        <f t="shared" si="14"/>
        <v>1</v>
      </c>
      <c r="H139" s="475">
        <v>0</v>
      </c>
      <c r="I139" s="516">
        <f t="shared" si="15"/>
        <v>0</v>
      </c>
      <c r="J139" s="475"/>
      <c r="K139" s="517">
        <f t="shared" si="16"/>
        <v>0</v>
      </c>
      <c r="L139" s="322">
        <v>0.41666666666666669</v>
      </c>
      <c r="M139" s="514" t="s">
        <v>422</v>
      </c>
    </row>
    <row r="140" spans="1:13" s="278" customFormat="1" ht="30" x14ac:dyDescent="0.25">
      <c r="A140" s="317" t="s">
        <v>196</v>
      </c>
      <c r="B140" s="316">
        <v>42293</v>
      </c>
      <c r="C140" s="315" t="s">
        <v>475</v>
      </c>
      <c r="D140" s="314">
        <v>1</v>
      </c>
      <c r="E140" s="290"/>
      <c r="F140" s="475">
        <v>0</v>
      </c>
      <c r="G140" s="516">
        <f t="shared" si="14"/>
        <v>0</v>
      </c>
      <c r="H140" s="475">
        <v>0</v>
      </c>
      <c r="I140" s="516">
        <f t="shared" si="15"/>
        <v>0</v>
      </c>
      <c r="J140" s="475">
        <v>1</v>
      </c>
      <c r="K140" s="517">
        <f t="shared" si="16"/>
        <v>1</v>
      </c>
      <c r="L140" s="313">
        <v>0.46875</v>
      </c>
      <c r="M140" s="514" t="s">
        <v>423</v>
      </c>
    </row>
    <row r="141" spans="1:13" s="278" customFormat="1" ht="30" x14ac:dyDescent="0.25">
      <c r="A141" s="302" t="s">
        <v>199</v>
      </c>
      <c r="B141" s="303">
        <v>42293</v>
      </c>
      <c r="C141" s="302" t="s">
        <v>520</v>
      </c>
      <c r="D141" s="301">
        <v>1</v>
      </c>
      <c r="E141" s="290"/>
      <c r="F141" s="475">
        <v>0</v>
      </c>
      <c r="G141" s="516">
        <f t="shared" si="14"/>
        <v>0</v>
      </c>
      <c r="H141" s="475">
        <v>0</v>
      </c>
      <c r="I141" s="516">
        <f t="shared" si="15"/>
        <v>0</v>
      </c>
      <c r="J141" s="475">
        <v>1</v>
      </c>
      <c r="K141" s="517">
        <f t="shared" si="16"/>
        <v>1</v>
      </c>
      <c r="L141" s="300">
        <v>0.52083333333333337</v>
      </c>
      <c r="M141" s="514" t="s">
        <v>423</v>
      </c>
    </row>
    <row r="142" spans="1:13" s="278" customFormat="1" ht="30" x14ac:dyDescent="0.25">
      <c r="A142" s="299" t="s">
        <v>198</v>
      </c>
      <c r="B142" s="298">
        <v>42293</v>
      </c>
      <c r="C142" s="297" t="s">
        <v>399</v>
      </c>
      <c r="D142" s="296">
        <v>1</v>
      </c>
      <c r="E142" s="290"/>
      <c r="F142" s="475">
        <v>1</v>
      </c>
      <c r="G142" s="516">
        <f t="shared" si="14"/>
        <v>1</v>
      </c>
      <c r="H142" s="475">
        <v>0</v>
      </c>
      <c r="I142" s="516">
        <f t="shared" si="15"/>
        <v>0</v>
      </c>
      <c r="J142" s="475">
        <v>0</v>
      </c>
      <c r="K142" s="517">
        <f t="shared" si="16"/>
        <v>0</v>
      </c>
      <c r="L142" s="295">
        <v>0.57291666666666663</v>
      </c>
      <c r="M142" s="514" t="s">
        <v>422</v>
      </c>
    </row>
    <row r="143" spans="1:13" s="278" customFormat="1" ht="30" x14ac:dyDescent="0.25">
      <c r="A143" s="294" t="s">
        <v>204</v>
      </c>
      <c r="B143" s="293">
        <v>42293</v>
      </c>
      <c r="C143" s="292" t="s">
        <v>502</v>
      </c>
      <c r="D143" s="291">
        <v>0.75</v>
      </c>
      <c r="E143" s="290"/>
      <c r="F143" s="475">
        <v>0</v>
      </c>
      <c r="G143" s="516">
        <f>IF(F143=1,0.75,0)</f>
        <v>0</v>
      </c>
      <c r="H143" s="475">
        <v>0</v>
      </c>
      <c r="I143" s="516">
        <f>IF(H143=1,0.75,0)</f>
        <v>0</v>
      </c>
      <c r="J143" s="475">
        <v>1</v>
      </c>
      <c r="K143" s="517">
        <f>IF(J143=1,0.75,0)</f>
        <v>0.75</v>
      </c>
      <c r="L143" s="289">
        <v>0.625</v>
      </c>
      <c r="M143" s="514" t="s">
        <v>423</v>
      </c>
    </row>
    <row r="144" spans="1:13" s="280" customFormat="1" ht="15.75" x14ac:dyDescent="0.25">
      <c r="A144" s="474"/>
      <c r="B144" s="311"/>
      <c r="C144" s="473"/>
      <c r="D144" s="472"/>
      <c r="E144" s="308"/>
      <c r="F144" s="307"/>
      <c r="G144" s="307">
        <f>SUM(G131:G143)</f>
        <v>5</v>
      </c>
      <c r="H144" s="307"/>
      <c r="I144" s="307">
        <f>SUM(I131:I143)</f>
        <v>4.25</v>
      </c>
      <c r="J144" s="307"/>
      <c r="K144" s="306">
        <f>SUM(K131:K143)</f>
        <v>5.25</v>
      </c>
      <c r="L144" s="305"/>
      <c r="M144" s="304"/>
    </row>
    <row r="145" spans="1:13" s="278" customFormat="1" ht="30" x14ac:dyDescent="0.25">
      <c r="A145" s="343" t="s">
        <v>191</v>
      </c>
      <c r="B145" s="344">
        <v>42296</v>
      </c>
      <c r="C145" s="343" t="s">
        <v>226</v>
      </c>
      <c r="D145" s="342">
        <v>1</v>
      </c>
      <c r="E145" s="290"/>
      <c r="F145" s="475"/>
      <c r="G145" s="516">
        <f>IF(F145=1,1,0)</f>
        <v>0</v>
      </c>
      <c r="H145" s="475">
        <v>0</v>
      </c>
      <c r="I145" s="516">
        <f>IF(H145=1,1,0)</f>
        <v>0</v>
      </c>
      <c r="J145" s="475">
        <v>1</v>
      </c>
      <c r="K145" s="517">
        <f>IF(J145=1,1,0)</f>
        <v>1</v>
      </c>
      <c r="L145" s="341">
        <v>0.41666666666666669</v>
      </c>
      <c r="M145" s="514" t="s">
        <v>423</v>
      </c>
    </row>
    <row r="146" spans="1:13" s="278" customFormat="1" ht="45" x14ac:dyDescent="0.25">
      <c r="A146" s="470" t="s">
        <v>236</v>
      </c>
      <c r="B146" s="471">
        <v>42296</v>
      </c>
      <c r="C146" s="470" t="s">
        <v>262</v>
      </c>
      <c r="D146" s="469">
        <v>0.5</v>
      </c>
      <c r="E146" s="290"/>
      <c r="F146" s="475"/>
      <c r="G146" s="516">
        <f>IF(F146=1,0.5,0)</f>
        <v>0</v>
      </c>
      <c r="H146" s="475">
        <v>1</v>
      </c>
      <c r="I146" s="516">
        <f>IF(H146=1,0.5,0)</f>
        <v>0.5</v>
      </c>
      <c r="J146" s="475"/>
      <c r="K146" s="516">
        <f>IF(J146=1,0.5,0)</f>
        <v>0</v>
      </c>
      <c r="L146" s="475">
        <v>0.46875</v>
      </c>
      <c r="M146" s="514" t="s">
        <v>424</v>
      </c>
    </row>
    <row r="147" spans="1:13" s="278" customFormat="1" ht="30" x14ac:dyDescent="0.25">
      <c r="A147" s="467" t="s">
        <v>193</v>
      </c>
      <c r="B147" s="468">
        <v>42296</v>
      </c>
      <c r="C147" s="467" t="s">
        <v>290</v>
      </c>
      <c r="D147" s="466">
        <v>2</v>
      </c>
      <c r="E147" s="290"/>
      <c r="F147" s="475">
        <v>0</v>
      </c>
      <c r="G147" s="516">
        <f>IF(F147=1,2,0)</f>
        <v>0</v>
      </c>
      <c r="H147" s="475">
        <v>1</v>
      </c>
      <c r="I147" s="516">
        <f>IF(H147=1,2,0)</f>
        <v>2</v>
      </c>
      <c r="J147" s="475"/>
      <c r="K147" s="517">
        <f>IF(J147=1,2,0)</f>
        <v>0</v>
      </c>
      <c r="L147" s="465">
        <v>0.55208333333333337</v>
      </c>
      <c r="M147" s="514" t="s">
        <v>424</v>
      </c>
    </row>
    <row r="148" spans="1:13" s="278" customFormat="1" ht="45" x14ac:dyDescent="0.25">
      <c r="A148" s="463" t="s">
        <v>188</v>
      </c>
      <c r="B148" s="464">
        <v>42297</v>
      </c>
      <c r="C148" s="463" t="s">
        <v>230</v>
      </c>
      <c r="D148" s="462">
        <v>1</v>
      </c>
      <c r="E148" s="290"/>
      <c r="F148" s="475">
        <v>0</v>
      </c>
      <c r="G148" s="516">
        <f>IF(F148=1,1,0)</f>
        <v>0</v>
      </c>
      <c r="H148" s="475">
        <v>1</v>
      </c>
      <c r="I148" s="516">
        <f>IF(H148=1,1,0)</f>
        <v>1</v>
      </c>
      <c r="J148" s="475"/>
      <c r="K148" s="517">
        <f>IF(J148=1,1,0)</f>
        <v>0</v>
      </c>
      <c r="L148" s="461">
        <v>0.55208333333333337</v>
      </c>
      <c r="M148" s="514" t="s">
        <v>424</v>
      </c>
    </row>
    <row r="149" spans="1:13" s="278" customFormat="1" ht="45" x14ac:dyDescent="0.25">
      <c r="A149" s="459" t="s">
        <v>235</v>
      </c>
      <c r="B149" s="460">
        <v>42297</v>
      </c>
      <c r="C149" s="459" t="s">
        <v>342</v>
      </c>
      <c r="D149" s="458">
        <v>1</v>
      </c>
      <c r="E149" s="290"/>
      <c r="F149" s="475">
        <v>1</v>
      </c>
      <c r="G149" s="516">
        <f>IF(F149=1,1,0)</f>
        <v>1</v>
      </c>
      <c r="H149" s="475">
        <v>0</v>
      </c>
      <c r="I149" s="516">
        <f>IF(H149=1,1,0)</f>
        <v>0</v>
      </c>
      <c r="J149" s="475"/>
      <c r="K149" s="517">
        <f>IF(J149=1,1,0)</f>
        <v>0</v>
      </c>
      <c r="L149" s="457">
        <v>0.60416666666666663</v>
      </c>
      <c r="M149" s="514" t="s">
        <v>422</v>
      </c>
    </row>
    <row r="150" spans="1:13" s="278" customFormat="1" ht="45" x14ac:dyDescent="0.25">
      <c r="A150" s="330" t="s">
        <v>564</v>
      </c>
      <c r="B150" s="329">
        <v>42298</v>
      </c>
      <c r="C150" s="328" t="s">
        <v>425</v>
      </c>
      <c r="D150" s="327">
        <v>1.25</v>
      </c>
      <c r="E150" s="290"/>
      <c r="F150" s="475">
        <v>0</v>
      </c>
      <c r="G150" s="516">
        <f>IF(F150=1,1.25,0)</f>
        <v>0</v>
      </c>
      <c r="H150" s="475">
        <v>0</v>
      </c>
      <c r="I150" s="516">
        <f>IF(H150=1,1.25,0)</f>
        <v>0</v>
      </c>
      <c r="J150" s="475">
        <v>1</v>
      </c>
      <c r="K150" s="517">
        <f>IF(J150=1,1.25,0)</f>
        <v>1.25</v>
      </c>
      <c r="L150" s="326">
        <v>0.41666666666666669</v>
      </c>
      <c r="M150" s="514" t="s">
        <v>424</v>
      </c>
    </row>
    <row r="151" spans="1:13" s="278" customFormat="1" ht="45" x14ac:dyDescent="0.25">
      <c r="A151" s="335" t="s">
        <v>192</v>
      </c>
      <c r="B151" s="334">
        <v>42298</v>
      </c>
      <c r="C151" s="333" t="s">
        <v>369</v>
      </c>
      <c r="D151" s="332">
        <v>1.5</v>
      </c>
      <c r="E151" s="290"/>
      <c r="F151" s="475">
        <v>1</v>
      </c>
      <c r="G151" s="516">
        <f>IF(F151=1,1.5,0)</f>
        <v>1.5</v>
      </c>
      <c r="H151" s="475">
        <v>0</v>
      </c>
      <c r="I151" s="516">
        <f>IF(H151=1,1.5,0)</f>
        <v>0</v>
      </c>
      <c r="J151" s="475">
        <v>0</v>
      </c>
      <c r="K151" s="517">
        <f>IF(J151=1,1.5,0)</f>
        <v>0</v>
      </c>
      <c r="L151" s="331">
        <v>0.47916666666666669</v>
      </c>
      <c r="M151" s="514" t="s">
        <v>422</v>
      </c>
    </row>
    <row r="152" spans="1:13" s="278" customFormat="1" ht="45" x14ac:dyDescent="0.25">
      <c r="A152" s="320" t="s">
        <v>201</v>
      </c>
      <c r="B152" s="321">
        <v>42298</v>
      </c>
      <c r="C152" s="320" t="s">
        <v>230</v>
      </c>
      <c r="D152" s="319">
        <v>1</v>
      </c>
      <c r="E152" s="290"/>
      <c r="F152" s="475">
        <v>1</v>
      </c>
      <c r="G152" s="516">
        <f t="shared" ref="G152:G157" si="17">IF(F152=1,1,0)</f>
        <v>1</v>
      </c>
      <c r="H152" s="475">
        <v>0</v>
      </c>
      <c r="I152" s="516">
        <f t="shared" ref="I152:I157" si="18">IF(H152=1,1,0)</f>
        <v>0</v>
      </c>
      <c r="J152" s="475"/>
      <c r="K152" s="517">
        <f t="shared" ref="K152:K157" si="19">IF(J152=1,1,0)</f>
        <v>0</v>
      </c>
      <c r="L152" s="318">
        <v>0.55208333333333337</v>
      </c>
      <c r="M152" s="514" t="s">
        <v>422</v>
      </c>
    </row>
    <row r="153" spans="1:13" s="278" customFormat="1" ht="30" x14ac:dyDescent="0.25">
      <c r="A153" s="340" t="s">
        <v>197</v>
      </c>
      <c r="B153" s="339">
        <v>42298</v>
      </c>
      <c r="C153" s="338" t="s">
        <v>461</v>
      </c>
      <c r="D153" s="337">
        <v>1</v>
      </c>
      <c r="E153" s="290"/>
      <c r="F153" s="475">
        <v>0</v>
      </c>
      <c r="G153" s="516">
        <f t="shared" si="17"/>
        <v>0</v>
      </c>
      <c r="H153" s="475">
        <v>0</v>
      </c>
      <c r="I153" s="516">
        <f t="shared" si="18"/>
        <v>0</v>
      </c>
      <c r="J153" s="475">
        <v>1</v>
      </c>
      <c r="K153" s="517">
        <f t="shared" si="19"/>
        <v>1</v>
      </c>
      <c r="L153" s="336">
        <v>0.60416666666666663</v>
      </c>
      <c r="M153" s="514" t="s">
        <v>423</v>
      </c>
    </row>
    <row r="154" spans="1:13" s="278" customFormat="1" ht="45" x14ac:dyDescent="0.25">
      <c r="A154" s="324" t="s">
        <v>200</v>
      </c>
      <c r="B154" s="325">
        <v>42299</v>
      </c>
      <c r="C154" s="324" t="s">
        <v>226</v>
      </c>
      <c r="D154" s="323">
        <v>1</v>
      </c>
      <c r="E154" s="290"/>
      <c r="F154" s="475">
        <v>1</v>
      </c>
      <c r="G154" s="516">
        <f t="shared" si="17"/>
        <v>1</v>
      </c>
      <c r="H154" s="475">
        <v>0</v>
      </c>
      <c r="I154" s="516">
        <f t="shared" si="18"/>
        <v>0</v>
      </c>
      <c r="J154" s="475"/>
      <c r="K154" s="517">
        <f t="shared" si="19"/>
        <v>0</v>
      </c>
      <c r="L154" s="322">
        <v>0.41666666666666669</v>
      </c>
      <c r="M154" s="514" t="s">
        <v>422</v>
      </c>
    </row>
    <row r="155" spans="1:13" s="278" customFormat="1" ht="30" x14ac:dyDescent="0.25">
      <c r="A155" s="317" t="s">
        <v>196</v>
      </c>
      <c r="B155" s="316">
        <v>42299</v>
      </c>
      <c r="C155" s="315" t="s">
        <v>475</v>
      </c>
      <c r="D155" s="314">
        <v>1</v>
      </c>
      <c r="E155" s="290"/>
      <c r="F155" s="475">
        <v>0</v>
      </c>
      <c r="G155" s="516">
        <f t="shared" si="17"/>
        <v>0</v>
      </c>
      <c r="H155" s="475">
        <v>0</v>
      </c>
      <c r="I155" s="516">
        <f t="shared" si="18"/>
        <v>0</v>
      </c>
      <c r="J155" s="475">
        <v>1</v>
      </c>
      <c r="K155" s="517">
        <f t="shared" si="19"/>
        <v>1</v>
      </c>
      <c r="L155" s="313">
        <v>0.46875</v>
      </c>
      <c r="M155" s="514" t="s">
        <v>423</v>
      </c>
    </row>
    <row r="156" spans="1:13" s="278" customFormat="1" ht="30" x14ac:dyDescent="0.25">
      <c r="A156" s="302" t="s">
        <v>199</v>
      </c>
      <c r="B156" s="303">
        <v>42299</v>
      </c>
      <c r="C156" s="302" t="s">
        <v>520</v>
      </c>
      <c r="D156" s="301">
        <v>1</v>
      </c>
      <c r="E156" s="290"/>
      <c r="F156" s="475">
        <v>0</v>
      </c>
      <c r="G156" s="516">
        <f t="shared" si="17"/>
        <v>0</v>
      </c>
      <c r="H156" s="475">
        <v>1</v>
      </c>
      <c r="I156" s="516">
        <f t="shared" si="18"/>
        <v>1</v>
      </c>
      <c r="J156" s="475"/>
      <c r="K156" s="517">
        <f t="shared" si="19"/>
        <v>0</v>
      </c>
      <c r="L156" s="300">
        <v>0.52083333333333337</v>
      </c>
      <c r="M156" s="514" t="s">
        <v>424</v>
      </c>
    </row>
    <row r="157" spans="1:13" s="278" customFormat="1" ht="30" x14ac:dyDescent="0.25">
      <c r="A157" s="299" t="s">
        <v>198</v>
      </c>
      <c r="B157" s="298">
        <v>42299</v>
      </c>
      <c r="C157" s="297" t="s">
        <v>399</v>
      </c>
      <c r="D157" s="296">
        <v>1</v>
      </c>
      <c r="E157" s="290"/>
      <c r="F157" s="475">
        <v>0</v>
      </c>
      <c r="G157" s="516">
        <f t="shared" si="17"/>
        <v>0</v>
      </c>
      <c r="H157" s="475">
        <v>0</v>
      </c>
      <c r="I157" s="516">
        <f t="shared" si="18"/>
        <v>0</v>
      </c>
      <c r="J157" s="475">
        <v>1</v>
      </c>
      <c r="K157" s="517">
        <f t="shared" si="19"/>
        <v>1</v>
      </c>
      <c r="L157" s="295">
        <v>0.57291666666666663</v>
      </c>
      <c r="M157" s="514" t="s">
        <v>423</v>
      </c>
    </row>
    <row r="158" spans="1:13" s="278" customFormat="1" ht="30" x14ac:dyDescent="0.25">
      <c r="A158" s="294" t="s">
        <v>204</v>
      </c>
      <c r="B158" s="293">
        <v>42299</v>
      </c>
      <c r="C158" s="292" t="s">
        <v>502</v>
      </c>
      <c r="D158" s="291">
        <v>0.75</v>
      </c>
      <c r="E158" s="290"/>
      <c r="F158" s="475">
        <v>1</v>
      </c>
      <c r="G158" s="516">
        <f>IF(F158=1,0.75,0)</f>
        <v>0.75</v>
      </c>
      <c r="H158" s="475">
        <v>0</v>
      </c>
      <c r="I158" s="516">
        <f>IF(H158=1,0.75,0)</f>
        <v>0</v>
      </c>
      <c r="J158" s="475">
        <v>0</v>
      </c>
      <c r="K158" s="517">
        <f>IF(J158=1,0.75,0)</f>
        <v>0</v>
      </c>
      <c r="L158" s="289">
        <v>0.625</v>
      </c>
      <c r="M158" s="514" t="s">
        <v>422</v>
      </c>
    </row>
    <row r="159" spans="1:13" s="280" customFormat="1" ht="15.75" x14ac:dyDescent="0.25">
      <c r="A159" s="474"/>
      <c r="B159" s="311"/>
      <c r="C159" s="473"/>
      <c r="D159" s="472"/>
      <c r="E159" s="308"/>
      <c r="F159" s="307"/>
      <c r="G159" s="307">
        <f>SUM(G145:G158)</f>
        <v>5.25</v>
      </c>
      <c r="H159" s="307"/>
      <c r="I159" s="307">
        <f>SUM(I145:I158)</f>
        <v>4.5</v>
      </c>
      <c r="J159" s="307"/>
      <c r="K159" s="306">
        <f>SUM(K145:K158)</f>
        <v>5.25</v>
      </c>
      <c r="L159" s="305"/>
      <c r="M159" s="304"/>
    </row>
    <row r="160" spans="1:13" s="278" customFormat="1" ht="30" x14ac:dyDescent="0.25">
      <c r="A160" s="343" t="s">
        <v>191</v>
      </c>
      <c r="B160" s="344">
        <v>42303</v>
      </c>
      <c r="C160" s="343" t="s">
        <v>226</v>
      </c>
      <c r="D160" s="342">
        <v>1</v>
      </c>
      <c r="E160" s="290"/>
      <c r="F160" s="475">
        <v>1</v>
      </c>
      <c r="G160" s="516">
        <f>IF(F160=1,1,0)</f>
        <v>1</v>
      </c>
      <c r="H160" s="475">
        <v>0</v>
      </c>
      <c r="I160" s="516">
        <f>IF(H160=1,1,0)</f>
        <v>0</v>
      </c>
      <c r="J160" s="475">
        <v>0</v>
      </c>
      <c r="K160" s="517">
        <f>IF(J160=1,1,0)</f>
        <v>0</v>
      </c>
      <c r="L160" s="341">
        <v>0.41666666666666669</v>
      </c>
      <c r="M160" s="514" t="s">
        <v>422</v>
      </c>
    </row>
    <row r="161" spans="1:13" s="278" customFormat="1" ht="30" x14ac:dyDescent="0.25">
      <c r="A161" s="467" t="s">
        <v>193</v>
      </c>
      <c r="B161" s="468">
        <v>42303</v>
      </c>
      <c r="C161" s="467" t="s">
        <v>290</v>
      </c>
      <c r="D161" s="466">
        <v>2</v>
      </c>
      <c r="E161" s="290"/>
      <c r="F161" s="475">
        <v>1</v>
      </c>
      <c r="G161" s="516">
        <f>IF(F161=1,2,0)</f>
        <v>2</v>
      </c>
      <c r="H161" s="475">
        <v>0</v>
      </c>
      <c r="I161" s="516">
        <f>IF(H161=1,2,0)</f>
        <v>0</v>
      </c>
      <c r="J161" s="475"/>
      <c r="K161" s="517">
        <f>IF(J161=1,2,0)</f>
        <v>0</v>
      </c>
      <c r="L161" s="465">
        <v>0.55208333333333337</v>
      </c>
      <c r="M161" s="514" t="s">
        <v>422</v>
      </c>
    </row>
    <row r="162" spans="1:13" s="278" customFormat="1" ht="45" x14ac:dyDescent="0.25">
      <c r="A162" s="463" t="s">
        <v>188</v>
      </c>
      <c r="B162" s="464">
        <v>42304</v>
      </c>
      <c r="C162" s="463" t="s">
        <v>230</v>
      </c>
      <c r="D162" s="462">
        <v>1</v>
      </c>
      <c r="E162" s="290"/>
      <c r="F162" s="475">
        <v>0</v>
      </c>
      <c r="G162" s="516">
        <f>IF(F162=1,1,0)</f>
        <v>0</v>
      </c>
      <c r="H162" s="475">
        <v>0</v>
      </c>
      <c r="I162" s="516">
        <f>IF(H162=1,1,0)</f>
        <v>0</v>
      </c>
      <c r="J162" s="475">
        <v>1</v>
      </c>
      <c r="K162" s="517">
        <f>IF(J162=1,1,0)</f>
        <v>1</v>
      </c>
      <c r="L162" s="461">
        <v>0.55208333333333337</v>
      </c>
      <c r="M162" s="514" t="s">
        <v>423</v>
      </c>
    </row>
    <row r="163" spans="1:13" s="278" customFormat="1" ht="45" x14ac:dyDescent="0.25">
      <c r="A163" s="459" t="s">
        <v>235</v>
      </c>
      <c r="B163" s="460">
        <v>42304</v>
      </c>
      <c r="C163" s="459" t="s">
        <v>342</v>
      </c>
      <c r="D163" s="458">
        <v>1</v>
      </c>
      <c r="E163" s="290"/>
      <c r="F163" s="475">
        <v>0</v>
      </c>
      <c r="G163" s="516">
        <f>IF(F163=1,1,0)</f>
        <v>0</v>
      </c>
      <c r="H163" s="475">
        <v>0</v>
      </c>
      <c r="I163" s="516">
        <f>IF(H163=1,1,0)</f>
        <v>0</v>
      </c>
      <c r="J163" s="475">
        <v>1</v>
      </c>
      <c r="K163" s="517">
        <f>IF(J163=1,1,0)</f>
        <v>1</v>
      </c>
      <c r="L163" s="457">
        <v>0.60416666666666663</v>
      </c>
      <c r="M163" s="514" t="s">
        <v>423</v>
      </c>
    </row>
    <row r="164" spans="1:13" s="278" customFormat="1" ht="45" x14ac:dyDescent="0.25">
      <c r="A164" s="330" t="s">
        <v>564</v>
      </c>
      <c r="B164" s="329">
        <v>42305</v>
      </c>
      <c r="C164" s="328" t="s">
        <v>425</v>
      </c>
      <c r="D164" s="327">
        <v>1.25</v>
      </c>
      <c r="E164" s="290"/>
      <c r="F164" s="475">
        <v>0</v>
      </c>
      <c r="G164" s="516">
        <f>IF(F164=1,1.25,0)</f>
        <v>0</v>
      </c>
      <c r="H164" s="475">
        <v>0</v>
      </c>
      <c r="I164" s="516">
        <f>IF(H164=1,1.25,0)</f>
        <v>0</v>
      </c>
      <c r="J164" s="475">
        <v>1</v>
      </c>
      <c r="K164" s="517">
        <f>IF(J164=1,1.25,0)</f>
        <v>1.25</v>
      </c>
      <c r="L164" s="326">
        <v>0.41666666666666669</v>
      </c>
      <c r="M164" s="514" t="s">
        <v>423</v>
      </c>
    </row>
    <row r="165" spans="1:13" s="278" customFormat="1" ht="45" x14ac:dyDescent="0.25">
      <c r="A165" s="335" t="s">
        <v>192</v>
      </c>
      <c r="B165" s="334">
        <v>42305</v>
      </c>
      <c r="C165" s="333" t="s">
        <v>369</v>
      </c>
      <c r="D165" s="332">
        <v>1.5</v>
      </c>
      <c r="E165" s="290"/>
      <c r="F165" s="475">
        <v>0</v>
      </c>
      <c r="G165" s="516">
        <f>IF(F165=1,1.5,0)</f>
        <v>0</v>
      </c>
      <c r="H165" s="475">
        <v>1</v>
      </c>
      <c r="I165" s="516">
        <f>IF(H165=1,1.5,0)</f>
        <v>1.5</v>
      </c>
      <c r="J165" s="475">
        <v>0</v>
      </c>
      <c r="K165" s="517">
        <f>IF(J165=1,1.5,0)</f>
        <v>0</v>
      </c>
      <c r="L165" s="331">
        <v>0.47916666666666669</v>
      </c>
      <c r="M165" s="514" t="s">
        <v>424</v>
      </c>
    </row>
    <row r="166" spans="1:13" s="278" customFormat="1" ht="45" x14ac:dyDescent="0.25">
      <c r="A166" s="320" t="s">
        <v>201</v>
      </c>
      <c r="B166" s="321">
        <v>42305</v>
      </c>
      <c r="C166" s="320" t="s">
        <v>230</v>
      </c>
      <c r="D166" s="319">
        <v>1</v>
      </c>
      <c r="E166" s="290"/>
      <c r="F166" s="475">
        <v>0</v>
      </c>
      <c r="G166" s="516">
        <f t="shared" ref="G166:G171" si="20">IF(F166=1,1,0)</f>
        <v>0</v>
      </c>
      <c r="H166" s="475">
        <v>1</v>
      </c>
      <c r="I166" s="516">
        <f t="shared" ref="I166:I171" si="21">IF(H166=1,1,0)</f>
        <v>1</v>
      </c>
      <c r="J166" s="475"/>
      <c r="K166" s="517">
        <f t="shared" ref="K166:K171" si="22">IF(J166=1,1,0)</f>
        <v>0</v>
      </c>
      <c r="L166" s="318">
        <v>0.55208333333333337</v>
      </c>
      <c r="M166" s="514" t="s">
        <v>424</v>
      </c>
    </row>
    <row r="167" spans="1:13" s="278" customFormat="1" ht="30" x14ac:dyDescent="0.25">
      <c r="A167" s="340" t="s">
        <v>197</v>
      </c>
      <c r="B167" s="339">
        <v>42305</v>
      </c>
      <c r="C167" s="338" t="s">
        <v>461</v>
      </c>
      <c r="D167" s="337">
        <v>1</v>
      </c>
      <c r="E167" s="290"/>
      <c r="F167" s="475">
        <v>1</v>
      </c>
      <c r="G167" s="516">
        <f t="shared" si="20"/>
        <v>1</v>
      </c>
      <c r="H167" s="475">
        <v>0</v>
      </c>
      <c r="I167" s="516">
        <f t="shared" si="21"/>
        <v>0</v>
      </c>
      <c r="J167" s="475">
        <v>0</v>
      </c>
      <c r="K167" s="517">
        <f t="shared" si="22"/>
        <v>0</v>
      </c>
      <c r="L167" s="336">
        <v>0.60416666666666663</v>
      </c>
      <c r="M167" s="514" t="s">
        <v>422</v>
      </c>
    </row>
    <row r="168" spans="1:13" s="278" customFormat="1" ht="45" x14ac:dyDescent="0.25">
      <c r="A168" s="324" t="s">
        <v>200</v>
      </c>
      <c r="B168" s="325">
        <v>42306</v>
      </c>
      <c r="C168" s="324" t="s">
        <v>226</v>
      </c>
      <c r="D168" s="323">
        <v>1</v>
      </c>
      <c r="E168" s="290"/>
      <c r="F168" s="475">
        <v>0</v>
      </c>
      <c r="G168" s="516">
        <f t="shared" si="20"/>
        <v>0</v>
      </c>
      <c r="H168" s="475">
        <v>1</v>
      </c>
      <c r="I168" s="516">
        <f t="shared" si="21"/>
        <v>1</v>
      </c>
      <c r="J168" s="475"/>
      <c r="K168" s="517">
        <f t="shared" si="22"/>
        <v>0</v>
      </c>
      <c r="L168" s="322">
        <v>0.41666666666666669</v>
      </c>
      <c r="M168" s="514" t="s">
        <v>424</v>
      </c>
    </row>
    <row r="169" spans="1:13" s="278" customFormat="1" ht="30" x14ac:dyDescent="0.25">
      <c r="A169" s="317" t="s">
        <v>196</v>
      </c>
      <c r="B169" s="316">
        <v>42306</v>
      </c>
      <c r="C169" s="315" t="s">
        <v>475</v>
      </c>
      <c r="D169" s="314">
        <v>1</v>
      </c>
      <c r="E169" s="290"/>
      <c r="F169" s="475">
        <v>0</v>
      </c>
      <c r="G169" s="516">
        <f t="shared" si="20"/>
        <v>0</v>
      </c>
      <c r="H169" s="475">
        <v>0</v>
      </c>
      <c r="I169" s="516">
        <f t="shared" si="21"/>
        <v>0</v>
      </c>
      <c r="J169" s="475">
        <v>1</v>
      </c>
      <c r="K169" s="517">
        <f t="shared" si="22"/>
        <v>1</v>
      </c>
      <c r="L169" s="313">
        <v>0.46875</v>
      </c>
      <c r="M169" s="514" t="s">
        <v>423</v>
      </c>
    </row>
    <row r="170" spans="1:13" s="278" customFormat="1" ht="30" x14ac:dyDescent="0.25">
      <c r="A170" s="302" t="s">
        <v>199</v>
      </c>
      <c r="B170" s="303">
        <v>42306</v>
      </c>
      <c r="C170" s="302" t="s">
        <v>520</v>
      </c>
      <c r="D170" s="301">
        <v>1</v>
      </c>
      <c r="E170" s="290"/>
      <c r="F170" s="475">
        <v>1</v>
      </c>
      <c r="G170" s="516">
        <f t="shared" si="20"/>
        <v>1</v>
      </c>
      <c r="H170" s="475">
        <v>0</v>
      </c>
      <c r="I170" s="516">
        <f t="shared" si="21"/>
        <v>0</v>
      </c>
      <c r="J170" s="475"/>
      <c r="K170" s="517">
        <f t="shared" si="22"/>
        <v>0</v>
      </c>
      <c r="L170" s="300">
        <v>0.52083333333333337</v>
      </c>
      <c r="M170" s="514" t="s">
        <v>422</v>
      </c>
    </row>
    <row r="171" spans="1:13" s="278" customFormat="1" ht="30" x14ac:dyDescent="0.25">
      <c r="A171" s="299" t="s">
        <v>198</v>
      </c>
      <c r="B171" s="298">
        <v>42306</v>
      </c>
      <c r="C171" s="297" t="s">
        <v>399</v>
      </c>
      <c r="D171" s="296">
        <v>1</v>
      </c>
      <c r="E171" s="290"/>
      <c r="F171" s="475">
        <v>0</v>
      </c>
      <c r="G171" s="516">
        <f t="shared" si="20"/>
        <v>0</v>
      </c>
      <c r="H171" s="475">
        <v>0</v>
      </c>
      <c r="I171" s="516">
        <f t="shared" si="21"/>
        <v>0</v>
      </c>
      <c r="J171" s="475">
        <v>1</v>
      </c>
      <c r="K171" s="517">
        <f t="shared" si="22"/>
        <v>1</v>
      </c>
      <c r="L171" s="295">
        <v>0.57291666666666663</v>
      </c>
      <c r="M171" s="514" t="s">
        <v>423</v>
      </c>
    </row>
    <row r="172" spans="1:13" s="278" customFormat="1" ht="30" x14ac:dyDescent="0.25">
      <c r="A172" s="294" t="s">
        <v>204</v>
      </c>
      <c r="B172" s="293">
        <v>42306</v>
      </c>
      <c r="C172" s="292" t="s">
        <v>502</v>
      </c>
      <c r="D172" s="291">
        <v>0.75</v>
      </c>
      <c r="E172" s="290"/>
      <c r="F172" s="475">
        <v>0</v>
      </c>
      <c r="G172" s="516">
        <f>IF(F172=1,0.75,0)</f>
        <v>0</v>
      </c>
      <c r="H172" s="475">
        <v>1</v>
      </c>
      <c r="I172" s="516">
        <f>IF(H172=1,0.75,0)</f>
        <v>0.75</v>
      </c>
      <c r="J172" s="475">
        <v>0</v>
      </c>
      <c r="K172" s="517">
        <f>IF(J172=1,0.75,0)</f>
        <v>0</v>
      </c>
      <c r="L172" s="289">
        <v>0.625</v>
      </c>
      <c r="M172" s="514" t="s">
        <v>424</v>
      </c>
    </row>
    <row r="173" spans="1:13" s="280" customFormat="1" ht="15.75" x14ac:dyDescent="0.25">
      <c r="A173" s="474"/>
      <c r="B173" s="311"/>
      <c r="C173" s="473"/>
      <c r="D173" s="472"/>
      <c r="E173" s="308"/>
      <c r="F173" s="307"/>
      <c r="G173" s="307">
        <f>SUM(G160:G172)</f>
        <v>5</v>
      </c>
      <c r="H173" s="307"/>
      <c r="I173" s="307">
        <f>SUM(I160:I172)</f>
        <v>4.25</v>
      </c>
      <c r="J173" s="307"/>
      <c r="K173" s="306">
        <f>SUM(K160:K172)</f>
        <v>5.25</v>
      </c>
      <c r="L173" s="305"/>
      <c r="M173" s="304"/>
    </row>
    <row r="174" spans="1:13" s="278" customFormat="1" ht="45" x14ac:dyDescent="0.25">
      <c r="A174" s="470" t="s">
        <v>236</v>
      </c>
      <c r="B174" s="471">
        <v>42310</v>
      </c>
      <c r="C174" s="470" t="s">
        <v>262</v>
      </c>
      <c r="D174" s="469">
        <v>0.5</v>
      </c>
      <c r="E174" s="290"/>
      <c r="F174" s="475">
        <v>1</v>
      </c>
      <c r="G174" s="516">
        <f>IF(F174=1,0.5,0)</f>
        <v>0.5</v>
      </c>
      <c r="H174" s="475">
        <v>0</v>
      </c>
      <c r="I174" s="516">
        <f>IF(H174=1,0.5,0)</f>
        <v>0</v>
      </c>
      <c r="J174" s="475">
        <v>0</v>
      </c>
      <c r="K174" s="517">
        <f>IF(J174=1,0.5,0)</f>
        <v>0</v>
      </c>
      <c r="L174" s="341">
        <v>0.46875</v>
      </c>
      <c r="M174" s="514" t="s">
        <v>422</v>
      </c>
    </row>
    <row r="175" spans="1:13" s="278" customFormat="1" ht="30" x14ac:dyDescent="0.25">
      <c r="A175" s="467" t="s">
        <v>193</v>
      </c>
      <c r="B175" s="468">
        <v>42310</v>
      </c>
      <c r="C175" s="467" t="s">
        <v>290</v>
      </c>
      <c r="D175" s="466">
        <v>2</v>
      </c>
      <c r="E175" s="290"/>
      <c r="F175" s="475">
        <v>1</v>
      </c>
      <c r="G175" s="516">
        <f>IF(F175=1,2,0)</f>
        <v>2</v>
      </c>
      <c r="H175" s="475">
        <v>0</v>
      </c>
      <c r="I175" s="516">
        <f>IF(H175=1,2,0)</f>
        <v>0</v>
      </c>
      <c r="J175" s="475"/>
      <c r="K175" s="517">
        <f>IF(J175=1,2,0)</f>
        <v>0</v>
      </c>
      <c r="L175" s="465">
        <v>0.55208333333333337</v>
      </c>
      <c r="M175" s="514" t="s">
        <v>422</v>
      </c>
    </row>
    <row r="176" spans="1:13" s="278" customFormat="1" ht="45" x14ac:dyDescent="0.25">
      <c r="A176" s="463" t="s">
        <v>188</v>
      </c>
      <c r="B176" s="464">
        <v>42311</v>
      </c>
      <c r="C176" s="463" t="s">
        <v>230</v>
      </c>
      <c r="D176" s="462">
        <v>1</v>
      </c>
      <c r="E176" s="290"/>
      <c r="F176" s="475">
        <v>0</v>
      </c>
      <c r="G176" s="516">
        <f>IF(F176=1,1,0)</f>
        <v>0</v>
      </c>
      <c r="H176" s="475">
        <v>0</v>
      </c>
      <c r="I176" s="516">
        <f>IF(H176=1,1,0)</f>
        <v>0</v>
      </c>
      <c r="J176" s="475">
        <v>1</v>
      </c>
      <c r="K176" s="517">
        <f>IF(J176=1,1,0)</f>
        <v>1</v>
      </c>
      <c r="L176" s="461">
        <v>0.55208333333333337</v>
      </c>
      <c r="M176" s="514" t="s">
        <v>423</v>
      </c>
    </row>
    <row r="177" spans="1:13" s="278" customFormat="1" ht="45" x14ac:dyDescent="0.25">
      <c r="A177" s="459" t="s">
        <v>235</v>
      </c>
      <c r="B177" s="460">
        <v>42311</v>
      </c>
      <c r="C177" s="459" t="s">
        <v>342</v>
      </c>
      <c r="D177" s="458">
        <v>1</v>
      </c>
      <c r="E177" s="290"/>
      <c r="F177" s="475">
        <v>1</v>
      </c>
      <c r="G177" s="516">
        <f>IF(F177=1,1,0)</f>
        <v>1</v>
      </c>
      <c r="H177" s="475">
        <v>0</v>
      </c>
      <c r="I177" s="516">
        <f>IF(H177=1,1,0)</f>
        <v>0</v>
      </c>
      <c r="J177" s="475"/>
      <c r="K177" s="517">
        <f>IF(J177=1,1,0)</f>
        <v>0</v>
      </c>
      <c r="L177" s="457">
        <v>0.60416666666666663</v>
      </c>
      <c r="M177" s="514" t="s">
        <v>422</v>
      </c>
    </row>
    <row r="178" spans="1:13" s="278" customFormat="1" ht="45" x14ac:dyDescent="0.25">
      <c r="A178" s="330" t="s">
        <v>564</v>
      </c>
      <c r="B178" s="329">
        <v>42312</v>
      </c>
      <c r="C178" s="328" t="s">
        <v>425</v>
      </c>
      <c r="D178" s="327">
        <v>1.25</v>
      </c>
      <c r="E178" s="290"/>
      <c r="F178" s="475">
        <v>1</v>
      </c>
      <c r="G178" s="516">
        <f>IF(F178=1,1.25,0)</f>
        <v>1.25</v>
      </c>
      <c r="H178" s="475">
        <v>0</v>
      </c>
      <c r="I178" s="516">
        <f>IF(H178=1,1.25,0)</f>
        <v>0</v>
      </c>
      <c r="J178" s="475">
        <v>0</v>
      </c>
      <c r="K178" s="517">
        <f>IF(J178=1,1.25,0)</f>
        <v>0</v>
      </c>
      <c r="L178" s="326">
        <v>0.41666666666666669</v>
      </c>
      <c r="M178" s="514" t="s">
        <v>422</v>
      </c>
    </row>
    <row r="179" spans="1:13" s="278" customFormat="1" ht="45" x14ac:dyDescent="0.25">
      <c r="A179" s="335" t="s">
        <v>192</v>
      </c>
      <c r="B179" s="334">
        <v>42312</v>
      </c>
      <c r="C179" s="333" t="s">
        <v>369</v>
      </c>
      <c r="D179" s="332">
        <v>1.5</v>
      </c>
      <c r="E179" s="290"/>
      <c r="F179" s="475">
        <v>0</v>
      </c>
      <c r="G179" s="516">
        <f>IF(F179=1,1.5,0)</f>
        <v>0</v>
      </c>
      <c r="H179" s="475">
        <v>0</v>
      </c>
      <c r="I179" s="516">
        <f>IF(H179=1,1.5,0)</f>
        <v>0</v>
      </c>
      <c r="J179" s="475">
        <v>1</v>
      </c>
      <c r="K179" s="517">
        <f>IF(J179=1,1.5,0)</f>
        <v>1.5</v>
      </c>
      <c r="L179" s="331">
        <v>0.47916666666666669</v>
      </c>
      <c r="M179" s="514" t="s">
        <v>423</v>
      </c>
    </row>
    <row r="180" spans="1:13" s="278" customFormat="1" ht="45" x14ac:dyDescent="0.25">
      <c r="A180" s="320" t="s">
        <v>201</v>
      </c>
      <c r="B180" s="321">
        <v>42312</v>
      </c>
      <c r="C180" s="320" t="s">
        <v>230</v>
      </c>
      <c r="D180" s="319">
        <v>1</v>
      </c>
      <c r="E180" s="290"/>
      <c r="F180" s="475">
        <v>0</v>
      </c>
      <c r="G180" s="516">
        <f t="shared" ref="G180:G185" si="23">IF(F180=1,1,0)</f>
        <v>0</v>
      </c>
      <c r="H180" s="475">
        <v>1</v>
      </c>
      <c r="I180" s="516">
        <f t="shared" ref="I180:I185" si="24">IF(H180=1,1,0)</f>
        <v>1</v>
      </c>
      <c r="J180" s="475"/>
      <c r="K180" s="517">
        <f t="shared" ref="K180:K185" si="25">IF(J180=1,1,0)</f>
        <v>0</v>
      </c>
      <c r="L180" s="318">
        <v>0.55208333333333337</v>
      </c>
      <c r="M180" s="514" t="s">
        <v>424</v>
      </c>
    </row>
    <row r="181" spans="1:13" s="278" customFormat="1" ht="30" x14ac:dyDescent="0.25">
      <c r="A181" s="340" t="s">
        <v>197</v>
      </c>
      <c r="B181" s="339">
        <v>42312</v>
      </c>
      <c r="C181" s="338" t="s">
        <v>461</v>
      </c>
      <c r="D181" s="337">
        <v>1</v>
      </c>
      <c r="E181" s="290"/>
      <c r="F181" s="475">
        <v>1</v>
      </c>
      <c r="G181" s="516">
        <f t="shared" si="23"/>
        <v>1</v>
      </c>
      <c r="H181" s="475">
        <v>0</v>
      </c>
      <c r="I181" s="516">
        <f t="shared" si="24"/>
        <v>0</v>
      </c>
      <c r="J181" s="475">
        <v>0</v>
      </c>
      <c r="K181" s="517">
        <f t="shared" si="25"/>
        <v>0</v>
      </c>
      <c r="L181" s="336">
        <v>0.60416666666666663</v>
      </c>
      <c r="M181" s="514" t="s">
        <v>422</v>
      </c>
    </row>
    <row r="182" spans="1:13" s="278" customFormat="1" ht="45" x14ac:dyDescent="0.25">
      <c r="A182" s="324" t="s">
        <v>200</v>
      </c>
      <c r="B182" s="325">
        <v>42313</v>
      </c>
      <c r="C182" s="324" t="s">
        <v>226</v>
      </c>
      <c r="D182" s="323">
        <v>1</v>
      </c>
      <c r="E182" s="290"/>
      <c r="F182" s="475">
        <v>0</v>
      </c>
      <c r="G182" s="516">
        <f t="shared" si="23"/>
        <v>0</v>
      </c>
      <c r="H182" s="475">
        <v>1</v>
      </c>
      <c r="I182" s="516">
        <f t="shared" si="24"/>
        <v>1</v>
      </c>
      <c r="J182" s="475"/>
      <c r="K182" s="517">
        <f t="shared" si="25"/>
        <v>0</v>
      </c>
      <c r="L182" s="322">
        <v>0.41666666666666669</v>
      </c>
      <c r="M182" s="514" t="s">
        <v>424</v>
      </c>
    </row>
    <row r="183" spans="1:13" s="278" customFormat="1" ht="30" x14ac:dyDescent="0.25">
      <c r="A183" s="317" t="s">
        <v>196</v>
      </c>
      <c r="B183" s="316">
        <v>42313</v>
      </c>
      <c r="C183" s="315" t="s">
        <v>475</v>
      </c>
      <c r="D183" s="314">
        <v>1</v>
      </c>
      <c r="E183" s="290"/>
      <c r="F183" s="475">
        <v>0</v>
      </c>
      <c r="G183" s="516">
        <f t="shared" si="23"/>
        <v>0</v>
      </c>
      <c r="H183" s="475">
        <v>0</v>
      </c>
      <c r="I183" s="516">
        <f t="shared" si="24"/>
        <v>0</v>
      </c>
      <c r="J183" s="475">
        <v>1</v>
      </c>
      <c r="K183" s="517">
        <f t="shared" si="25"/>
        <v>1</v>
      </c>
      <c r="L183" s="313">
        <v>0.46875</v>
      </c>
      <c r="M183" s="514" t="s">
        <v>423</v>
      </c>
    </row>
    <row r="184" spans="1:13" s="278" customFormat="1" ht="30" x14ac:dyDescent="0.25">
      <c r="A184" s="302" t="s">
        <v>199</v>
      </c>
      <c r="B184" s="303">
        <v>42313</v>
      </c>
      <c r="C184" s="302" t="s">
        <v>520</v>
      </c>
      <c r="D184" s="301">
        <v>1</v>
      </c>
      <c r="E184" s="290"/>
      <c r="F184" s="475">
        <v>0</v>
      </c>
      <c r="G184" s="516">
        <f t="shared" si="23"/>
        <v>0</v>
      </c>
      <c r="H184" s="475">
        <v>1</v>
      </c>
      <c r="I184" s="516">
        <f t="shared" si="24"/>
        <v>1</v>
      </c>
      <c r="J184" s="475"/>
      <c r="K184" s="517">
        <f t="shared" si="25"/>
        <v>0</v>
      </c>
      <c r="L184" s="300">
        <v>0.52083333333333337</v>
      </c>
      <c r="M184" s="514" t="s">
        <v>424</v>
      </c>
    </row>
    <row r="185" spans="1:13" s="278" customFormat="1" ht="30" x14ac:dyDescent="0.25">
      <c r="A185" s="299" t="s">
        <v>198</v>
      </c>
      <c r="B185" s="298">
        <v>42313</v>
      </c>
      <c r="C185" s="297" t="s">
        <v>399</v>
      </c>
      <c r="D185" s="296">
        <v>1</v>
      </c>
      <c r="E185" s="290"/>
      <c r="F185" s="475">
        <v>0</v>
      </c>
      <c r="G185" s="516">
        <f t="shared" si="23"/>
        <v>0</v>
      </c>
      <c r="H185" s="475">
        <v>0</v>
      </c>
      <c r="I185" s="516">
        <f t="shared" si="24"/>
        <v>0</v>
      </c>
      <c r="J185" s="475">
        <v>1</v>
      </c>
      <c r="K185" s="517">
        <f t="shared" si="25"/>
        <v>1</v>
      </c>
      <c r="L185" s="295">
        <v>0.57291666666666663</v>
      </c>
      <c r="M185" s="514" t="s">
        <v>423</v>
      </c>
    </row>
    <row r="186" spans="1:13" s="278" customFormat="1" ht="30" x14ac:dyDescent="0.25">
      <c r="A186" s="294" t="s">
        <v>204</v>
      </c>
      <c r="B186" s="293">
        <v>42313</v>
      </c>
      <c r="C186" s="292" t="s">
        <v>502</v>
      </c>
      <c r="D186" s="291">
        <v>0.75</v>
      </c>
      <c r="E186" s="290"/>
      <c r="F186" s="475">
        <v>0</v>
      </c>
      <c r="G186" s="516">
        <f>IF(F186=1,0.75,0)</f>
        <v>0</v>
      </c>
      <c r="H186" s="475">
        <v>0</v>
      </c>
      <c r="I186" s="516">
        <f>IF(H186=1,0.75,0)</f>
        <v>0</v>
      </c>
      <c r="J186" s="475">
        <v>1</v>
      </c>
      <c r="K186" s="517">
        <f>IF(J186=1,0.75,0)</f>
        <v>0.75</v>
      </c>
      <c r="L186" s="289">
        <v>0.625</v>
      </c>
      <c r="M186" s="514" t="s">
        <v>423</v>
      </c>
    </row>
    <row r="187" spans="1:13" s="280" customFormat="1" ht="15.75" x14ac:dyDescent="0.25">
      <c r="A187" s="456"/>
      <c r="B187" s="455"/>
      <c r="C187" s="454"/>
      <c r="D187" s="453"/>
      <c r="E187" s="452"/>
      <c r="F187" s="307"/>
      <c r="G187" s="307">
        <f>SUM(G174:G186)</f>
        <v>5.75</v>
      </c>
      <c r="H187" s="307"/>
      <c r="I187" s="307">
        <f>SUM(I174:I186)</f>
        <v>3</v>
      </c>
      <c r="J187" s="307"/>
      <c r="K187" s="306">
        <f>SUM(K174:K186)</f>
        <v>5.25</v>
      </c>
      <c r="L187" s="451"/>
      <c r="M187" s="304"/>
    </row>
    <row r="188" spans="1:13" s="278" customFormat="1" ht="30" x14ac:dyDescent="0.25">
      <c r="A188" s="449" t="s">
        <v>191</v>
      </c>
      <c r="B188" s="450">
        <v>42317</v>
      </c>
      <c r="C188" s="449" t="s">
        <v>226</v>
      </c>
      <c r="D188" s="448">
        <v>1</v>
      </c>
      <c r="E188" s="392"/>
      <c r="F188" s="475">
        <v>0</v>
      </c>
      <c r="G188" s="516">
        <f>IF(F188=1,1,0)</f>
        <v>0</v>
      </c>
      <c r="H188" s="475">
        <v>1</v>
      </c>
      <c r="I188" s="516">
        <f>IF(H188=1,1,0)</f>
        <v>1</v>
      </c>
      <c r="J188" s="475"/>
      <c r="K188" s="517">
        <f>IF(J188=1,1,0)</f>
        <v>0</v>
      </c>
      <c r="L188" s="396">
        <v>0.41666666666666669</v>
      </c>
      <c r="M188" s="514" t="s">
        <v>424</v>
      </c>
    </row>
    <row r="189" spans="1:13" s="278" customFormat="1" ht="30" x14ac:dyDescent="0.25">
      <c r="A189" s="394" t="s">
        <v>193</v>
      </c>
      <c r="B189" s="395">
        <v>42317</v>
      </c>
      <c r="C189" s="394" t="s">
        <v>290</v>
      </c>
      <c r="D189" s="393">
        <v>2</v>
      </c>
      <c r="E189" s="392"/>
      <c r="F189" s="475">
        <v>0</v>
      </c>
      <c r="G189" s="516">
        <f>IF(F189=1,2,0)</f>
        <v>0</v>
      </c>
      <c r="H189" s="475">
        <v>1</v>
      </c>
      <c r="I189" s="516">
        <f>IF(H189=1,2,0)</f>
        <v>2</v>
      </c>
      <c r="J189" s="475"/>
      <c r="K189" s="517">
        <f>IF(J189=1,2,0)</f>
        <v>0</v>
      </c>
      <c r="L189" s="391">
        <v>0.55208333333333337</v>
      </c>
      <c r="M189" s="514" t="s">
        <v>424</v>
      </c>
    </row>
    <row r="190" spans="1:13" s="278" customFormat="1" ht="45" x14ac:dyDescent="0.25">
      <c r="A190" s="447" t="s">
        <v>564</v>
      </c>
      <c r="B190" s="446">
        <v>42318</v>
      </c>
      <c r="C190" s="445" t="s">
        <v>425</v>
      </c>
      <c r="D190" s="444">
        <v>1.25</v>
      </c>
      <c r="E190" s="392"/>
      <c r="F190" s="475">
        <v>1</v>
      </c>
      <c r="G190" s="516">
        <f>IF(F190=1,1.25,0)</f>
        <v>1.25</v>
      </c>
      <c r="H190" s="475">
        <v>0</v>
      </c>
      <c r="I190" s="516">
        <f>IF(H190=1,1.25,0)</f>
        <v>0</v>
      </c>
      <c r="J190" s="475"/>
      <c r="K190" s="517">
        <f>IF(J190=1,1.25,0)</f>
        <v>0</v>
      </c>
      <c r="L190" s="443">
        <v>0.41666666666666669</v>
      </c>
      <c r="M190" s="514" t="s">
        <v>422</v>
      </c>
    </row>
    <row r="191" spans="1:13" s="278" customFormat="1" ht="45" x14ac:dyDescent="0.25">
      <c r="A191" s="442" t="s">
        <v>192</v>
      </c>
      <c r="B191" s="441">
        <v>42318</v>
      </c>
      <c r="C191" s="440" t="s">
        <v>369</v>
      </c>
      <c r="D191" s="439">
        <v>1.5</v>
      </c>
      <c r="E191" s="392"/>
      <c r="F191" s="475">
        <v>1</v>
      </c>
      <c r="G191" s="516">
        <f>IF(F191=1,1.5,0)</f>
        <v>1.5</v>
      </c>
      <c r="H191" s="475">
        <v>0</v>
      </c>
      <c r="I191" s="516">
        <f>IF(H191=1,1.5,0)</f>
        <v>0</v>
      </c>
      <c r="J191" s="475"/>
      <c r="K191" s="517">
        <f>IF(J191=1,1.5,0)</f>
        <v>0</v>
      </c>
      <c r="L191" s="438">
        <v>0.47916666666666669</v>
      </c>
      <c r="M191" s="514" t="s">
        <v>422</v>
      </c>
    </row>
    <row r="192" spans="1:13" s="278" customFormat="1" ht="45" x14ac:dyDescent="0.25">
      <c r="A192" s="436" t="s">
        <v>201</v>
      </c>
      <c r="B192" s="437">
        <v>42318</v>
      </c>
      <c r="C192" s="436" t="s">
        <v>230</v>
      </c>
      <c r="D192" s="435">
        <v>1</v>
      </c>
      <c r="E192" s="392"/>
      <c r="F192" s="475">
        <v>1</v>
      </c>
      <c r="G192" s="516">
        <f>IF(F192=1,1,0)</f>
        <v>1</v>
      </c>
      <c r="H192" s="475">
        <v>0</v>
      </c>
      <c r="I192" s="516">
        <f>IF(H192=1,1,0)</f>
        <v>0</v>
      </c>
      <c r="J192" s="475"/>
      <c r="K192" s="517">
        <f>IF(J192=1,1,0)</f>
        <v>0</v>
      </c>
      <c r="L192" s="434">
        <v>0.55208333333333337</v>
      </c>
      <c r="M192" s="514" t="s">
        <v>422</v>
      </c>
    </row>
    <row r="193" spans="1:13" s="278" customFormat="1" ht="30" x14ac:dyDescent="0.25">
      <c r="A193" s="433" t="s">
        <v>197</v>
      </c>
      <c r="B193" s="432">
        <v>42318</v>
      </c>
      <c r="C193" s="431" t="s">
        <v>461</v>
      </c>
      <c r="D193" s="430">
        <v>1</v>
      </c>
      <c r="E193" s="392"/>
      <c r="F193" s="475">
        <v>1</v>
      </c>
      <c r="G193" s="516">
        <f>IF(F193=1,1,0)</f>
        <v>1</v>
      </c>
      <c r="H193" s="475">
        <v>0</v>
      </c>
      <c r="I193" s="516">
        <f>IF(H193=1,1,0)</f>
        <v>0</v>
      </c>
      <c r="J193" s="475"/>
      <c r="K193" s="517">
        <f>IF(J193=1,1,0)</f>
        <v>0</v>
      </c>
      <c r="L193" s="429">
        <v>0.60416666666666663</v>
      </c>
      <c r="M193" s="514" t="s">
        <v>422</v>
      </c>
    </row>
    <row r="194" spans="1:13" s="278" customFormat="1" ht="30" x14ac:dyDescent="0.25">
      <c r="A194" s="428" t="s">
        <v>204</v>
      </c>
      <c r="B194" s="427">
        <v>42320</v>
      </c>
      <c r="C194" s="426" t="s">
        <v>502</v>
      </c>
      <c r="D194" s="425">
        <v>0.75</v>
      </c>
      <c r="E194" s="392"/>
      <c r="F194" s="475">
        <v>1</v>
      </c>
      <c r="G194" s="516">
        <f>IF(F194=1,0.75,0)</f>
        <v>0.75</v>
      </c>
      <c r="H194" s="475">
        <v>0</v>
      </c>
      <c r="I194" s="516">
        <f>IF(H194=1,0.75,0)</f>
        <v>0</v>
      </c>
      <c r="J194" s="475"/>
      <c r="K194" s="517">
        <f>IF(J194=1,0.75,0)</f>
        <v>0</v>
      </c>
      <c r="L194" s="424">
        <v>0.625</v>
      </c>
      <c r="M194" s="514" t="s">
        <v>422</v>
      </c>
    </row>
    <row r="195" spans="1:13" s="278" customFormat="1" ht="45" x14ac:dyDescent="0.25">
      <c r="A195" s="422" t="s">
        <v>200</v>
      </c>
      <c r="B195" s="423">
        <v>42320</v>
      </c>
      <c r="C195" s="422" t="s">
        <v>226</v>
      </c>
      <c r="D195" s="421">
        <v>1</v>
      </c>
      <c r="E195" s="392"/>
      <c r="F195" s="475">
        <v>0</v>
      </c>
      <c r="G195" s="516">
        <f>IF(F195=1,1,0)</f>
        <v>0</v>
      </c>
      <c r="H195" s="475">
        <v>1</v>
      </c>
      <c r="I195" s="516">
        <f>IF(H195=1,1,0)</f>
        <v>1</v>
      </c>
      <c r="J195" s="475"/>
      <c r="K195" s="517">
        <f>IF(J195=1,1,0)</f>
        <v>0</v>
      </c>
      <c r="L195" s="420">
        <v>0.41666666666666669</v>
      </c>
      <c r="M195" s="514" t="s">
        <v>424</v>
      </c>
    </row>
    <row r="196" spans="1:13" s="278" customFormat="1" ht="30" x14ac:dyDescent="0.25">
      <c r="A196" s="419" t="s">
        <v>196</v>
      </c>
      <c r="B196" s="418">
        <v>42320</v>
      </c>
      <c r="C196" s="417" t="s">
        <v>475</v>
      </c>
      <c r="D196" s="416">
        <v>1</v>
      </c>
      <c r="E196" s="392"/>
      <c r="F196" s="475">
        <v>0</v>
      </c>
      <c r="G196" s="516">
        <f>IF(F196=1,1,0)</f>
        <v>0</v>
      </c>
      <c r="H196" s="475">
        <v>1</v>
      </c>
      <c r="I196" s="516">
        <f>IF(H196=1,1,0)</f>
        <v>1</v>
      </c>
      <c r="J196" s="475"/>
      <c r="K196" s="517">
        <f>IF(J196=1,1,0)</f>
        <v>0</v>
      </c>
      <c r="L196" s="415">
        <v>0.46875</v>
      </c>
      <c r="M196" s="514" t="s">
        <v>424</v>
      </c>
    </row>
    <row r="197" spans="1:13" s="278" customFormat="1" ht="30" x14ac:dyDescent="0.25">
      <c r="A197" s="413" t="s">
        <v>199</v>
      </c>
      <c r="B197" s="414">
        <v>42320</v>
      </c>
      <c r="C197" s="413" t="s">
        <v>520</v>
      </c>
      <c r="D197" s="412">
        <v>1</v>
      </c>
      <c r="E197" s="392"/>
      <c r="F197" s="475">
        <v>0</v>
      </c>
      <c r="G197" s="516">
        <f>IF(F197=1,1,0)</f>
        <v>0</v>
      </c>
      <c r="H197" s="475">
        <v>1</v>
      </c>
      <c r="I197" s="516">
        <f>IF(H197=1,1,0)</f>
        <v>1</v>
      </c>
      <c r="J197" s="475"/>
      <c r="K197" s="517">
        <f>IF(J197=1,1,0)</f>
        <v>0</v>
      </c>
      <c r="L197" s="411">
        <v>0.52083333333333337</v>
      </c>
      <c r="M197" s="514" t="s">
        <v>424</v>
      </c>
    </row>
    <row r="198" spans="1:13" s="278" customFormat="1" ht="30" x14ac:dyDescent="0.25">
      <c r="A198" s="410" t="s">
        <v>198</v>
      </c>
      <c r="B198" s="409">
        <v>42320</v>
      </c>
      <c r="C198" s="408" t="s">
        <v>399</v>
      </c>
      <c r="D198" s="407">
        <v>1</v>
      </c>
      <c r="E198" s="392"/>
      <c r="F198" s="475">
        <v>1</v>
      </c>
      <c r="G198" s="516">
        <f>IF(F198=1,1,0)</f>
        <v>1</v>
      </c>
      <c r="H198" s="475">
        <v>0</v>
      </c>
      <c r="I198" s="516">
        <f>IF(H198=1,1,0)</f>
        <v>0</v>
      </c>
      <c r="J198" s="475"/>
      <c r="K198" s="517">
        <f>IF(J198=1,1,0)</f>
        <v>0</v>
      </c>
      <c r="L198" s="406">
        <v>0.57291666666666663</v>
      </c>
      <c r="M198" s="514" t="s">
        <v>422</v>
      </c>
    </row>
    <row r="199" spans="1:13" s="280" customFormat="1" ht="15.75" x14ac:dyDescent="0.25">
      <c r="A199" s="405"/>
      <c r="B199" s="404"/>
      <c r="C199" s="403"/>
      <c r="D199" s="402"/>
      <c r="E199" s="401"/>
      <c r="F199" s="307"/>
      <c r="G199" s="307">
        <f>SUM(G188:G198)</f>
        <v>6.5</v>
      </c>
      <c r="H199" s="307"/>
      <c r="I199" s="307">
        <f>SUM(I188:I198)</f>
        <v>6</v>
      </c>
      <c r="J199" s="307"/>
      <c r="K199" s="306">
        <f>SUM(K188:K198)</f>
        <v>0</v>
      </c>
      <c r="L199" s="400"/>
      <c r="M199" s="304"/>
    </row>
    <row r="200" spans="1:13" s="278" customFormat="1" ht="45" x14ac:dyDescent="0.25">
      <c r="A200" s="398" t="s">
        <v>236</v>
      </c>
      <c r="B200" s="399">
        <v>42324</v>
      </c>
      <c r="C200" s="398" t="s">
        <v>262</v>
      </c>
      <c r="D200" s="397">
        <v>0.5</v>
      </c>
      <c r="E200" s="392"/>
      <c r="F200" s="475">
        <v>1</v>
      </c>
      <c r="G200" s="516">
        <f>IF(F200=1,0.5,0)</f>
        <v>0.5</v>
      </c>
      <c r="H200" s="475">
        <v>0</v>
      </c>
      <c r="I200" s="516">
        <f>IF(H200=1,0.5,0)</f>
        <v>0</v>
      </c>
      <c r="J200" s="475"/>
      <c r="K200" s="517">
        <f>IF(J200=1,0.5,0)</f>
        <v>0</v>
      </c>
      <c r="L200" s="396">
        <v>0.46875</v>
      </c>
      <c r="M200" s="514" t="s">
        <v>422</v>
      </c>
    </row>
    <row r="201" spans="1:13" s="278" customFormat="1" ht="30" x14ac:dyDescent="0.25">
      <c r="A201" s="394" t="s">
        <v>193</v>
      </c>
      <c r="B201" s="395">
        <v>42324</v>
      </c>
      <c r="C201" s="394" t="s">
        <v>290</v>
      </c>
      <c r="D201" s="393">
        <v>2</v>
      </c>
      <c r="E201" s="392"/>
      <c r="F201" s="475">
        <v>1</v>
      </c>
      <c r="G201" s="516">
        <f>IF(F201=1,2,0)</f>
        <v>2</v>
      </c>
      <c r="H201" s="475">
        <v>0</v>
      </c>
      <c r="I201" s="516">
        <f>IF(H201=1,2,0)</f>
        <v>0</v>
      </c>
      <c r="J201" s="475"/>
      <c r="K201" s="517">
        <f>IF(J201=1,2,0)</f>
        <v>0</v>
      </c>
      <c r="L201" s="391">
        <v>0.55208333333333337</v>
      </c>
      <c r="M201" s="514" t="s">
        <v>422</v>
      </c>
    </row>
    <row r="202" spans="1:13" s="278" customFormat="1" ht="45" x14ac:dyDescent="0.25">
      <c r="A202" s="390" t="s">
        <v>188</v>
      </c>
      <c r="B202" s="389">
        <v>42325</v>
      </c>
      <c r="C202" s="388" t="s">
        <v>230</v>
      </c>
      <c r="D202" s="387">
        <v>1</v>
      </c>
      <c r="E202" s="346"/>
      <c r="F202" s="475">
        <v>0</v>
      </c>
      <c r="G202" s="516">
        <f>IF(F202=1,1,0)</f>
        <v>0</v>
      </c>
      <c r="H202" s="475">
        <v>0</v>
      </c>
      <c r="I202" s="516">
        <f>IF(H202=1,1,0)</f>
        <v>0</v>
      </c>
      <c r="J202" s="475">
        <v>1</v>
      </c>
      <c r="K202" s="517">
        <f>IF(J202=1,1,0)</f>
        <v>1</v>
      </c>
      <c r="L202" s="386">
        <v>0.55208333333333337</v>
      </c>
      <c r="M202" s="514" t="s">
        <v>423</v>
      </c>
    </row>
    <row r="203" spans="1:13" s="278" customFormat="1" ht="45" x14ac:dyDescent="0.25">
      <c r="A203" s="385" t="s">
        <v>235</v>
      </c>
      <c r="B203" s="384">
        <v>42325</v>
      </c>
      <c r="C203" s="383" t="s">
        <v>342</v>
      </c>
      <c r="D203" s="382">
        <v>1</v>
      </c>
      <c r="E203" s="346"/>
      <c r="F203" s="475">
        <v>1</v>
      </c>
      <c r="G203" s="516">
        <f>IF(F203=1,1,0)</f>
        <v>1</v>
      </c>
      <c r="H203" s="475">
        <v>0</v>
      </c>
      <c r="I203" s="516">
        <f>IF(H203=1,1,0)</f>
        <v>0</v>
      </c>
      <c r="J203" s="475"/>
      <c r="K203" s="517">
        <f>IF(J203=1,1,0)</f>
        <v>0</v>
      </c>
      <c r="L203" s="381">
        <v>0.60416666666666663</v>
      </c>
      <c r="M203" s="514" t="s">
        <v>422</v>
      </c>
    </row>
    <row r="204" spans="1:13" s="278" customFormat="1" ht="45" x14ac:dyDescent="0.25">
      <c r="A204" s="380" t="s">
        <v>564</v>
      </c>
      <c r="B204" s="379">
        <v>42326</v>
      </c>
      <c r="C204" s="378" t="s">
        <v>425</v>
      </c>
      <c r="D204" s="377">
        <v>1.25</v>
      </c>
      <c r="E204" s="346"/>
      <c r="F204" s="475">
        <v>0</v>
      </c>
      <c r="G204" s="516">
        <f>IF(F204=1,1.25,0)</f>
        <v>0</v>
      </c>
      <c r="H204" s="475">
        <v>1</v>
      </c>
      <c r="I204" s="516">
        <f>IF(H204=1,1.25,0)</f>
        <v>1.25</v>
      </c>
      <c r="J204" s="475"/>
      <c r="K204" s="517">
        <f>IF(J204=1,1.25,0)</f>
        <v>0</v>
      </c>
      <c r="L204" s="376">
        <v>0.41666666666666669</v>
      </c>
      <c r="M204" s="514" t="s">
        <v>424</v>
      </c>
    </row>
    <row r="205" spans="1:13" s="278" customFormat="1" ht="45" x14ac:dyDescent="0.25">
      <c r="A205" s="375" t="s">
        <v>192</v>
      </c>
      <c r="B205" s="374">
        <v>42326</v>
      </c>
      <c r="C205" s="373" t="s">
        <v>369</v>
      </c>
      <c r="D205" s="372">
        <v>1.5</v>
      </c>
      <c r="E205" s="346"/>
      <c r="F205" s="475">
        <v>0</v>
      </c>
      <c r="G205" s="516">
        <f>IF(F205=1,1.5,0)</f>
        <v>0</v>
      </c>
      <c r="H205" s="475">
        <v>1</v>
      </c>
      <c r="I205" s="516">
        <f>IF(H205=1,1.5,0)</f>
        <v>1.5</v>
      </c>
      <c r="J205" s="475"/>
      <c r="K205" s="517">
        <f>IF(J205=1,1.5,0)</f>
        <v>0</v>
      </c>
      <c r="L205" s="371">
        <v>0.47916666666666669</v>
      </c>
      <c r="M205" s="514" t="s">
        <v>424</v>
      </c>
    </row>
    <row r="206" spans="1:13" s="278" customFormat="1" ht="45" x14ac:dyDescent="0.25">
      <c r="A206" s="370" t="s">
        <v>201</v>
      </c>
      <c r="B206" s="369">
        <v>42326</v>
      </c>
      <c r="C206" s="368" t="s">
        <v>230</v>
      </c>
      <c r="D206" s="367">
        <v>1</v>
      </c>
      <c r="E206" s="346"/>
      <c r="F206" s="475">
        <v>0</v>
      </c>
      <c r="G206" s="516">
        <f t="shared" ref="G206:G211" si="26">IF(F206=1,1,0)</f>
        <v>0</v>
      </c>
      <c r="H206" s="475">
        <v>1</v>
      </c>
      <c r="I206" s="516">
        <f t="shared" ref="I206:I211" si="27">IF(H206=1,1,0)</f>
        <v>1</v>
      </c>
      <c r="J206" s="475"/>
      <c r="K206" s="517">
        <f t="shared" ref="K206:K211" si="28">IF(J206=1,1,0)</f>
        <v>0</v>
      </c>
      <c r="L206" s="366">
        <v>0.55208333333333337</v>
      </c>
      <c r="M206" s="514" t="s">
        <v>424</v>
      </c>
    </row>
    <row r="207" spans="1:13" s="278" customFormat="1" ht="30" x14ac:dyDescent="0.25">
      <c r="A207" s="365" t="s">
        <v>197</v>
      </c>
      <c r="B207" s="364">
        <v>42326</v>
      </c>
      <c r="C207" s="363" t="s">
        <v>461</v>
      </c>
      <c r="D207" s="362">
        <v>1</v>
      </c>
      <c r="E207" s="346"/>
      <c r="F207" s="475">
        <v>0</v>
      </c>
      <c r="G207" s="516">
        <f t="shared" si="26"/>
        <v>0</v>
      </c>
      <c r="H207" s="475">
        <v>1</v>
      </c>
      <c r="I207" s="516">
        <f t="shared" si="27"/>
        <v>1</v>
      </c>
      <c r="J207" s="475"/>
      <c r="K207" s="517">
        <f t="shared" si="28"/>
        <v>0</v>
      </c>
      <c r="L207" s="361">
        <v>0.60416666666666663</v>
      </c>
      <c r="M207" s="514" t="s">
        <v>424</v>
      </c>
    </row>
    <row r="208" spans="1:13" s="278" customFormat="1" ht="45" x14ac:dyDescent="0.25">
      <c r="A208" s="360" t="s">
        <v>200</v>
      </c>
      <c r="B208" s="359">
        <v>42327</v>
      </c>
      <c r="C208" s="358" t="s">
        <v>226</v>
      </c>
      <c r="D208" s="357">
        <v>1</v>
      </c>
      <c r="E208" s="346"/>
      <c r="F208" s="475">
        <v>1</v>
      </c>
      <c r="G208" s="516">
        <f t="shared" si="26"/>
        <v>1</v>
      </c>
      <c r="H208" s="475">
        <v>0</v>
      </c>
      <c r="I208" s="516">
        <f t="shared" si="27"/>
        <v>0</v>
      </c>
      <c r="J208" s="475"/>
      <c r="K208" s="517">
        <f t="shared" si="28"/>
        <v>0</v>
      </c>
      <c r="L208" s="356">
        <v>0.41666666666666669</v>
      </c>
      <c r="M208" s="514" t="s">
        <v>424</v>
      </c>
    </row>
    <row r="209" spans="1:13" s="278" customFormat="1" ht="30" x14ac:dyDescent="0.25">
      <c r="A209" s="355" t="s">
        <v>196</v>
      </c>
      <c r="B209" s="354">
        <v>42327</v>
      </c>
      <c r="C209" s="353" t="s">
        <v>475</v>
      </c>
      <c r="D209" s="352">
        <v>1</v>
      </c>
      <c r="E209" s="346"/>
      <c r="F209" s="475">
        <v>0</v>
      </c>
      <c r="G209" s="516">
        <f t="shared" si="26"/>
        <v>0</v>
      </c>
      <c r="H209" s="475">
        <v>0</v>
      </c>
      <c r="I209" s="516">
        <f t="shared" si="27"/>
        <v>0</v>
      </c>
      <c r="J209" s="475">
        <v>1</v>
      </c>
      <c r="K209" s="517">
        <f t="shared" si="28"/>
        <v>1</v>
      </c>
      <c r="L209" s="351">
        <v>0.46875</v>
      </c>
      <c r="M209" s="514" t="s">
        <v>423</v>
      </c>
    </row>
    <row r="210" spans="1:13" s="278" customFormat="1" ht="30" x14ac:dyDescent="0.25">
      <c r="A210" s="350" t="s">
        <v>199</v>
      </c>
      <c r="B210" s="349">
        <v>42327</v>
      </c>
      <c r="C210" s="348" t="s">
        <v>520</v>
      </c>
      <c r="D210" s="347">
        <v>1</v>
      </c>
      <c r="E210" s="346"/>
      <c r="F210" s="475">
        <v>1</v>
      </c>
      <c r="G210" s="516">
        <f t="shared" si="26"/>
        <v>1</v>
      </c>
      <c r="H210" s="475">
        <v>0</v>
      </c>
      <c r="I210" s="516">
        <f t="shared" si="27"/>
        <v>0</v>
      </c>
      <c r="J210" s="475"/>
      <c r="K210" s="517">
        <f t="shared" si="28"/>
        <v>0</v>
      </c>
      <c r="L210" s="345">
        <v>0.52083333333333337</v>
      </c>
      <c r="M210" s="514" t="s">
        <v>422</v>
      </c>
    </row>
    <row r="211" spans="1:13" s="278" customFormat="1" ht="30" x14ac:dyDescent="0.25">
      <c r="A211" s="299" t="s">
        <v>198</v>
      </c>
      <c r="B211" s="298">
        <v>42327</v>
      </c>
      <c r="C211" s="297" t="s">
        <v>399</v>
      </c>
      <c r="D211" s="296">
        <v>1</v>
      </c>
      <c r="E211" s="290"/>
      <c r="F211" s="475">
        <v>0</v>
      </c>
      <c r="G211" s="516">
        <f t="shared" si="26"/>
        <v>0</v>
      </c>
      <c r="H211" s="475">
        <v>0</v>
      </c>
      <c r="I211" s="516">
        <f t="shared" si="27"/>
        <v>0</v>
      </c>
      <c r="J211" s="475">
        <v>1</v>
      </c>
      <c r="K211" s="517">
        <f t="shared" si="28"/>
        <v>1</v>
      </c>
      <c r="L211" s="295">
        <v>0.57291666666666663</v>
      </c>
      <c r="M211" s="514" t="s">
        <v>423</v>
      </c>
    </row>
    <row r="212" spans="1:13" s="278" customFormat="1" ht="30" x14ac:dyDescent="0.25">
      <c r="A212" s="294" t="s">
        <v>204</v>
      </c>
      <c r="B212" s="293">
        <v>42327</v>
      </c>
      <c r="C212" s="292" t="s">
        <v>502</v>
      </c>
      <c r="D212" s="291">
        <v>0.75</v>
      </c>
      <c r="E212" s="290"/>
      <c r="F212" s="475">
        <v>0</v>
      </c>
      <c r="G212" s="516">
        <f>IF(F212=1,0.75,0)</f>
        <v>0</v>
      </c>
      <c r="H212" s="475">
        <v>0</v>
      </c>
      <c r="I212" s="516">
        <f>IF(H212=1,0.75,0)</f>
        <v>0</v>
      </c>
      <c r="J212" s="475">
        <v>1</v>
      </c>
      <c r="K212" s="517">
        <f>IF(J212=1,0.75,0)</f>
        <v>0.75</v>
      </c>
      <c r="L212" s="289">
        <v>0.625</v>
      </c>
      <c r="M212" s="514" t="s">
        <v>423</v>
      </c>
    </row>
    <row r="213" spans="1:13" s="280" customFormat="1" ht="15.75" x14ac:dyDescent="0.25">
      <c r="A213" s="474"/>
      <c r="B213" s="311"/>
      <c r="C213" s="473"/>
      <c r="D213" s="472"/>
      <c r="E213" s="308"/>
      <c r="F213" s="307"/>
      <c r="G213" s="307">
        <f>SUM(G200:G212)</f>
        <v>5.5</v>
      </c>
      <c r="H213" s="307"/>
      <c r="I213" s="307">
        <f>SUM(I200:I212)</f>
        <v>4.75</v>
      </c>
      <c r="J213" s="307"/>
      <c r="K213" s="306">
        <f>SUM(K200:K212)</f>
        <v>3.75</v>
      </c>
      <c r="L213" s="305"/>
      <c r="M213" s="304"/>
    </row>
    <row r="214" spans="1:13" s="278" customFormat="1" ht="45" x14ac:dyDescent="0.25">
      <c r="A214" s="335" t="s">
        <v>192</v>
      </c>
      <c r="B214" s="334">
        <v>42331</v>
      </c>
      <c r="C214" s="333" t="s">
        <v>307</v>
      </c>
      <c r="D214" s="332">
        <v>1.5</v>
      </c>
      <c r="E214" s="290"/>
      <c r="F214" s="475">
        <v>0</v>
      </c>
      <c r="G214" s="516">
        <f>IF(F214=1,1.5,0)</f>
        <v>0</v>
      </c>
      <c r="H214" s="475">
        <v>0</v>
      </c>
      <c r="I214" s="516">
        <f>IF(H214=1,1.5,0)</f>
        <v>0</v>
      </c>
      <c r="J214" s="475">
        <v>1</v>
      </c>
      <c r="K214" s="517">
        <f>IF(J214=1,1.5,0)</f>
        <v>1.5</v>
      </c>
      <c r="L214" s="331">
        <v>0.41666666666666669</v>
      </c>
      <c r="M214" s="514" t="s">
        <v>423</v>
      </c>
    </row>
    <row r="215" spans="1:13" s="278" customFormat="1" ht="30" x14ac:dyDescent="0.25">
      <c r="A215" s="343" t="s">
        <v>191</v>
      </c>
      <c r="B215" s="344">
        <v>42331</v>
      </c>
      <c r="C215" s="343" t="s">
        <v>230</v>
      </c>
      <c r="D215" s="342">
        <v>1</v>
      </c>
      <c r="E215" s="290"/>
      <c r="F215" s="475">
        <v>0</v>
      </c>
      <c r="G215" s="516">
        <f>IF(F215=1,1,0)</f>
        <v>0</v>
      </c>
      <c r="H215" s="475">
        <v>1</v>
      </c>
      <c r="I215" s="516">
        <f>IF(H215=1,1,0)</f>
        <v>1</v>
      </c>
      <c r="J215" s="475"/>
      <c r="K215" s="517">
        <f>IF(J215=1,1,0)</f>
        <v>0</v>
      </c>
      <c r="L215" s="341">
        <v>0.55208333333333337</v>
      </c>
      <c r="M215" s="514" t="s">
        <v>424</v>
      </c>
    </row>
    <row r="216" spans="1:13" s="278" customFormat="1" ht="30" x14ac:dyDescent="0.25">
      <c r="A216" s="340" t="s">
        <v>197</v>
      </c>
      <c r="B216" s="339">
        <v>42331</v>
      </c>
      <c r="C216" s="338" t="s">
        <v>461</v>
      </c>
      <c r="D216" s="337">
        <v>1</v>
      </c>
      <c r="E216" s="290"/>
      <c r="F216" s="475">
        <v>0</v>
      </c>
      <c r="G216" s="516">
        <f>IF(F216=1,1,0)</f>
        <v>0</v>
      </c>
      <c r="H216" s="475">
        <v>1</v>
      </c>
      <c r="I216" s="516">
        <f>IF(H216=1,1,0)</f>
        <v>1</v>
      </c>
      <c r="J216" s="475">
        <v>0</v>
      </c>
      <c r="K216" s="517">
        <f>IF(J216=1,1,0)</f>
        <v>0</v>
      </c>
      <c r="L216" s="336">
        <v>0.60416666666666663</v>
      </c>
      <c r="M216" s="514" t="s">
        <v>424</v>
      </c>
    </row>
    <row r="217" spans="1:13" s="278" customFormat="1" ht="45" x14ac:dyDescent="0.25">
      <c r="A217" s="330" t="s">
        <v>564</v>
      </c>
      <c r="B217" s="329">
        <v>42332</v>
      </c>
      <c r="C217" s="328" t="s">
        <v>425</v>
      </c>
      <c r="D217" s="327">
        <v>1.25</v>
      </c>
      <c r="E217" s="290"/>
      <c r="F217" s="475">
        <v>0</v>
      </c>
      <c r="G217" s="516">
        <f>IF(F217=1,1.25,0)</f>
        <v>0</v>
      </c>
      <c r="H217" s="475">
        <v>0</v>
      </c>
      <c r="I217" s="516">
        <f>IF(H217=1,1.25,0)</f>
        <v>0</v>
      </c>
      <c r="J217" s="475">
        <v>1</v>
      </c>
      <c r="K217" s="517">
        <f>IF(J217=1,1.25,0)</f>
        <v>1.25</v>
      </c>
      <c r="L217" s="326">
        <v>0.41666666666666669</v>
      </c>
      <c r="M217" s="514" t="s">
        <v>423</v>
      </c>
    </row>
    <row r="218" spans="1:13" s="278" customFormat="1" ht="45" x14ac:dyDescent="0.25">
      <c r="A218" s="324" t="s">
        <v>200</v>
      </c>
      <c r="B218" s="325">
        <v>42332</v>
      </c>
      <c r="C218" s="324" t="s">
        <v>388</v>
      </c>
      <c r="D218" s="323">
        <v>1</v>
      </c>
      <c r="E218" s="290"/>
      <c r="F218" s="475">
        <v>0</v>
      </c>
      <c r="G218" s="516">
        <f>IF(F218=1,1,0)</f>
        <v>0</v>
      </c>
      <c r="H218" s="475">
        <v>0</v>
      </c>
      <c r="I218" s="516">
        <f>IF(H218=1,1,0)</f>
        <v>0</v>
      </c>
      <c r="J218" s="475">
        <v>1</v>
      </c>
      <c r="K218" s="517">
        <f>IF(J218=1,1,0)</f>
        <v>1</v>
      </c>
      <c r="L218" s="322">
        <v>0.48958333333333331</v>
      </c>
      <c r="M218" s="514" t="s">
        <v>423</v>
      </c>
    </row>
    <row r="219" spans="1:13" s="278" customFormat="1" ht="45" x14ac:dyDescent="0.25">
      <c r="A219" s="320" t="s">
        <v>201</v>
      </c>
      <c r="B219" s="321">
        <v>42332</v>
      </c>
      <c r="C219" s="320" t="s">
        <v>462</v>
      </c>
      <c r="D219" s="319">
        <v>1</v>
      </c>
      <c r="E219" s="290"/>
      <c r="F219" s="475">
        <v>1</v>
      </c>
      <c r="G219" s="516">
        <f>IF(F219=1,1,0)</f>
        <v>1</v>
      </c>
      <c r="H219" s="475">
        <v>0</v>
      </c>
      <c r="I219" s="516">
        <f>IF(H219=1,1,0)</f>
        <v>0</v>
      </c>
      <c r="J219" s="475"/>
      <c r="K219" s="517">
        <f>IF(J219=1,1,0)</f>
        <v>0</v>
      </c>
      <c r="L219" s="318">
        <v>0.54166666666666663</v>
      </c>
      <c r="M219" s="514" t="s">
        <v>422</v>
      </c>
    </row>
    <row r="220" spans="1:13" s="278" customFormat="1" ht="30" x14ac:dyDescent="0.25">
      <c r="A220" s="317" t="s">
        <v>196</v>
      </c>
      <c r="B220" s="316">
        <v>42332</v>
      </c>
      <c r="C220" s="315" t="s">
        <v>342</v>
      </c>
      <c r="D220" s="314">
        <v>1</v>
      </c>
      <c r="E220" s="290"/>
      <c r="F220" s="475">
        <v>1</v>
      </c>
      <c r="G220" s="516">
        <f>IF(F220=1,1,0)</f>
        <v>1</v>
      </c>
      <c r="H220" s="475">
        <v>0</v>
      </c>
      <c r="I220" s="516">
        <f>IF(H220=1,1,0)</f>
        <v>0</v>
      </c>
      <c r="J220" s="475">
        <v>0</v>
      </c>
      <c r="K220" s="517">
        <f>IF(J220=1,1,0)</f>
        <v>0</v>
      </c>
      <c r="L220" s="313">
        <v>0.60416666666666663</v>
      </c>
      <c r="M220" s="514" t="s">
        <v>422</v>
      </c>
    </row>
    <row r="221" spans="1:13" s="280" customFormat="1" ht="15.75" x14ac:dyDescent="0.25">
      <c r="A221" s="312"/>
      <c r="B221" s="311"/>
      <c r="C221" s="310"/>
      <c r="D221" s="309"/>
      <c r="E221" s="308"/>
      <c r="F221" s="307"/>
      <c r="G221" s="307">
        <f>SUM(G214:G220)</f>
        <v>2</v>
      </c>
      <c r="H221" s="307"/>
      <c r="I221" s="307">
        <f t="shared" ref="I221:K221" si="29">SUM(I214:I220)</f>
        <v>2</v>
      </c>
      <c r="J221" s="307"/>
      <c r="K221" s="307">
        <f t="shared" si="29"/>
        <v>3.75</v>
      </c>
      <c r="L221" s="305"/>
      <c r="M221" s="304"/>
    </row>
    <row r="222" spans="1:13" s="278" customFormat="1" ht="30" x14ac:dyDescent="0.25">
      <c r="A222" s="302" t="s">
        <v>199</v>
      </c>
      <c r="B222" s="303">
        <v>42341</v>
      </c>
      <c r="C222" s="302" t="s">
        <v>520</v>
      </c>
      <c r="D222" s="301">
        <v>1</v>
      </c>
      <c r="E222" s="290"/>
      <c r="F222" s="475">
        <v>1</v>
      </c>
      <c r="G222" s="516">
        <f>IF(F222=1,1,0)</f>
        <v>1</v>
      </c>
      <c r="H222" s="475">
        <v>0</v>
      </c>
      <c r="I222" s="516">
        <f>IF(H222=1,1,0)</f>
        <v>0</v>
      </c>
      <c r="J222" s="475"/>
      <c r="K222" s="517">
        <f>IF(J222=1,1,0)</f>
        <v>0</v>
      </c>
      <c r="L222" s="300">
        <v>0.52083333333333337</v>
      </c>
      <c r="M222" s="514" t="s">
        <v>422</v>
      </c>
    </row>
    <row r="223" spans="1:13" s="278" customFormat="1" ht="30" x14ac:dyDescent="0.25">
      <c r="A223" s="299" t="s">
        <v>198</v>
      </c>
      <c r="B223" s="298">
        <v>42341</v>
      </c>
      <c r="C223" s="297" t="s">
        <v>399</v>
      </c>
      <c r="D223" s="296">
        <v>1</v>
      </c>
      <c r="E223" s="290"/>
      <c r="F223" s="475">
        <v>0</v>
      </c>
      <c r="G223" s="516">
        <f>IF(F223=1,1,0)</f>
        <v>0</v>
      </c>
      <c r="H223" s="475">
        <v>1</v>
      </c>
      <c r="I223" s="516">
        <f>IF(H223=1,1,0)</f>
        <v>1</v>
      </c>
      <c r="J223" s="475">
        <v>0</v>
      </c>
      <c r="K223" s="517">
        <f>IF(J223=1,1,0)</f>
        <v>0</v>
      </c>
      <c r="L223" s="295">
        <v>0.57291666666666663</v>
      </c>
      <c r="M223" s="514" t="s">
        <v>424</v>
      </c>
    </row>
    <row r="224" spans="1:13" s="278" customFormat="1" ht="30.75" thickBot="1" x14ac:dyDescent="0.3">
      <c r="A224" s="294" t="s">
        <v>204</v>
      </c>
      <c r="B224" s="293">
        <v>42341</v>
      </c>
      <c r="C224" s="292" t="s">
        <v>502</v>
      </c>
      <c r="D224" s="291">
        <v>0.75</v>
      </c>
      <c r="E224" s="290"/>
      <c r="F224" s="475">
        <v>0</v>
      </c>
      <c r="G224" s="516">
        <f>IF(F224=1,0.75,0)</f>
        <v>0</v>
      </c>
      <c r="H224" s="475">
        <v>0</v>
      </c>
      <c r="I224" s="516">
        <f>IF(H224=1,0.75,0)</f>
        <v>0</v>
      </c>
      <c r="J224" s="475">
        <v>1</v>
      </c>
      <c r="K224" s="517">
        <f>IF(J224=1,0.75,0)</f>
        <v>0.75</v>
      </c>
      <c r="L224" s="289">
        <v>0.625</v>
      </c>
      <c r="M224" s="514" t="s">
        <v>423</v>
      </c>
    </row>
    <row r="225" spans="1:13" s="279" customFormat="1" ht="15.75" thickTop="1" x14ac:dyDescent="0.25">
      <c r="A225" s="288"/>
      <c r="B225" s="287"/>
      <c r="C225" s="286"/>
      <c r="D225" s="285"/>
      <c r="E225" s="284"/>
      <c r="F225" s="283"/>
      <c r="G225" s="283">
        <f>SUM(G222:G224)</f>
        <v>1</v>
      </c>
      <c r="H225" s="283"/>
      <c r="I225" s="283">
        <f>SUM(I222:I224)</f>
        <v>1</v>
      </c>
      <c r="J225" s="283"/>
      <c r="K225" s="282">
        <f>SUM(K222:K224)</f>
        <v>0.75</v>
      </c>
      <c r="L225" s="281"/>
      <c r="M225" s="515"/>
    </row>
  </sheetData>
  <sortState ref="A211:M217">
    <sortCondition ref="B211:B217"/>
    <sortCondition ref="L211:L217"/>
  </sortState>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R185"/>
  <sheetViews>
    <sheetView zoomScale="90" zoomScaleNormal="90" workbookViewId="0">
      <pane xSplit="1" ySplit="1" topLeftCell="B17" activePane="bottomRight" state="frozen"/>
      <selection pane="topRight" activeCell="B1" sqref="B1"/>
      <selection pane="bottomLeft" activeCell="A2" sqref="A2"/>
      <selection pane="bottomRight" activeCell="D29" sqref="D29"/>
    </sheetView>
  </sheetViews>
  <sheetFormatPr defaultColWidth="0" defaultRowHeight="15" x14ac:dyDescent="0.25"/>
  <cols>
    <col min="1" max="1" width="38.140625" style="87" customWidth="1"/>
    <col min="2" max="2" width="6.28515625" style="127" bestFit="1" customWidth="1"/>
    <col min="3" max="5" width="28.85546875" style="87" bestFit="1" customWidth="1"/>
    <col min="6" max="18" width="31.7109375" style="87" bestFit="1" customWidth="1"/>
    <col min="19" max="19" width="28.85546875" style="87" bestFit="1" customWidth="1"/>
    <col min="20" max="24" width="25.85546875" style="88" hidden="1" customWidth="1"/>
    <col min="25" max="45" width="23.7109375" style="88" hidden="1" customWidth="1"/>
    <col min="46" max="46" width="10.28515625" style="88" hidden="1" customWidth="1"/>
    <col min="47" max="49" width="11.28515625" style="88" hidden="1" customWidth="1"/>
    <col min="50" max="694" width="0" style="45" hidden="1" customWidth="1"/>
    <col min="695" max="16384" width="9.140625" style="45" hidden="1"/>
  </cols>
  <sheetData>
    <row r="1" spans="1:694" s="41" customFormat="1" x14ac:dyDescent="0.25">
      <c r="A1" s="101" t="s">
        <v>205</v>
      </c>
      <c r="B1" s="102" t="s">
        <v>0</v>
      </c>
      <c r="C1" s="98" t="s">
        <v>115</v>
      </c>
      <c r="D1" s="98" t="s">
        <v>116</v>
      </c>
      <c r="E1" s="98" t="s">
        <v>117</v>
      </c>
      <c r="F1" s="98" t="s">
        <v>118</v>
      </c>
      <c r="G1" s="98" t="s">
        <v>119</v>
      </c>
      <c r="H1" s="98" t="s">
        <v>120</v>
      </c>
      <c r="I1" s="98" t="s">
        <v>121</v>
      </c>
      <c r="J1" s="98" t="s">
        <v>122</v>
      </c>
      <c r="K1" s="98" t="s">
        <v>123</v>
      </c>
      <c r="L1" s="99" t="s">
        <v>124</v>
      </c>
      <c r="M1" s="99" t="s">
        <v>125</v>
      </c>
      <c r="N1" s="99" t="s">
        <v>126</v>
      </c>
      <c r="O1" s="99" t="s">
        <v>127</v>
      </c>
      <c r="P1" s="99" t="s">
        <v>128</v>
      </c>
      <c r="Q1" s="99" t="s">
        <v>129</v>
      </c>
      <c r="R1" s="99" t="s">
        <v>130</v>
      </c>
      <c r="S1" s="99" t="s">
        <v>131</v>
      </c>
      <c r="T1" s="90" t="s">
        <v>132</v>
      </c>
      <c r="U1" s="39" t="s">
        <v>133</v>
      </c>
      <c r="V1" s="39" t="s">
        <v>134</v>
      </c>
      <c r="W1" s="39" t="s">
        <v>135</v>
      </c>
      <c r="X1" s="39" t="s">
        <v>136</v>
      </c>
      <c r="Y1" s="39" t="s">
        <v>137</v>
      </c>
      <c r="Z1" s="39" t="s">
        <v>138</v>
      </c>
      <c r="AA1" s="39" t="s">
        <v>139</v>
      </c>
      <c r="AB1" s="39" t="s">
        <v>140</v>
      </c>
      <c r="AC1" s="39" t="s">
        <v>141</v>
      </c>
      <c r="AD1" s="39" t="s">
        <v>142</v>
      </c>
      <c r="AE1" s="39" t="s">
        <v>143</v>
      </c>
      <c r="AF1" s="39" t="s">
        <v>144</v>
      </c>
      <c r="AG1" s="39" t="s">
        <v>145</v>
      </c>
      <c r="AH1" s="39" t="s">
        <v>146</v>
      </c>
      <c r="AI1" s="39" t="s">
        <v>147</v>
      </c>
      <c r="AJ1" s="39" t="s">
        <v>148</v>
      </c>
      <c r="AK1" s="39" t="s">
        <v>149</v>
      </c>
      <c r="AL1" s="39" t="s">
        <v>150</v>
      </c>
      <c r="AM1" s="39" t="s">
        <v>151</v>
      </c>
      <c r="AN1" s="39" t="s">
        <v>152</v>
      </c>
      <c r="AO1" s="39" t="s">
        <v>153</v>
      </c>
      <c r="AP1" s="39" t="s">
        <v>154</v>
      </c>
      <c r="AQ1" s="39" t="s">
        <v>155</v>
      </c>
      <c r="AR1" s="39" t="s">
        <v>156</v>
      </c>
      <c r="AS1" s="39" t="s">
        <v>157</v>
      </c>
      <c r="AT1" s="39" t="s">
        <v>158</v>
      </c>
      <c r="AU1" s="39" t="s">
        <v>159</v>
      </c>
      <c r="AV1" s="39" t="s">
        <v>160</v>
      </c>
      <c r="AW1" s="39" t="s">
        <v>161</v>
      </c>
      <c r="AX1" s="40"/>
      <c r="AY1" s="40"/>
      <c r="AZ1" s="40"/>
    </row>
    <row r="2" spans="1:694" x14ac:dyDescent="0.25">
      <c r="A2" s="43" t="s">
        <v>43</v>
      </c>
      <c r="B2" s="103"/>
      <c r="C2" s="42"/>
      <c r="D2" s="43" t="s">
        <v>1</v>
      </c>
      <c r="E2" s="43" t="s">
        <v>1</v>
      </c>
      <c r="F2" s="42"/>
      <c r="G2" s="42"/>
      <c r="H2" s="42"/>
      <c r="I2" s="42"/>
      <c r="J2" s="42"/>
      <c r="K2" s="42"/>
      <c r="L2" s="42"/>
      <c r="M2" s="42"/>
      <c r="N2" s="42"/>
      <c r="O2" s="42"/>
      <c r="P2" s="42"/>
      <c r="Q2" s="42"/>
      <c r="R2" s="42"/>
      <c r="S2" s="42"/>
      <c r="T2" s="91"/>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row>
    <row r="3" spans="1:694" x14ac:dyDescent="0.25">
      <c r="A3" s="43" t="s">
        <v>44</v>
      </c>
      <c r="B3" s="103"/>
      <c r="C3" s="42"/>
      <c r="D3" s="43"/>
      <c r="E3" s="43"/>
      <c r="F3" s="42"/>
      <c r="G3" s="42"/>
      <c r="H3" s="42"/>
      <c r="I3" s="42"/>
      <c r="J3" s="42"/>
      <c r="K3" s="42"/>
      <c r="L3" s="42"/>
      <c r="M3" s="42"/>
      <c r="N3" s="42"/>
      <c r="O3" s="42"/>
      <c r="P3" s="42"/>
      <c r="Q3" s="42"/>
      <c r="R3" s="42"/>
      <c r="S3" s="42"/>
      <c r="T3" s="91"/>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row>
    <row r="4" spans="1:694" x14ac:dyDescent="0.25">
      <c r="A4" s="43" t="s">
        <v>45</v>
      </c>
      <c r="B4" s="103"/>
      <c r="C4" s="42"/>
      <c r="D4" s="43"/>
      <c r="E4" s="43"/>
      <c r="F4" s="42"/>
      <c r="G4" s="42"/>
      <c r="H4" s="42"/>
      <c r="I4" s="42"/>
      <c r="J4" s="42"/>
      <c r="K4" s="42"/>
      <c r="L4" s="42"/>
      <c r="M4" s="42"/>
      <c r="N4" s="42"/>
      <c r="O4" s="42"/>
      <c r="P4" s="42"/>
      <c r="Q4" s="42"/>
      <c r="R4" s="42"/>
      <c r="S4" s="42"/>
      <c r="T4" s="91"/>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row>
    <row r="5" spans="1:694" x14ac:dyDescent="0.25">
      <c r="A5" s="43" t="s">
        <v>46</v>
      </c>
      <c r="B5" s="103"/>
      <c r="C5" s="42"/>
      <c r="D5" s="43"/>
      <c r="E5" s="43"/>
      <c r="F5" s="42"/>
      <c r="G5" s="42"/>
      <c r="H5" s="42"/>
      <c r="I5" s="42"/>
      <c r="J5" s="42"/>
      <c r="K5" s="42"/>
      <c r="L5" s="42"/>
      <c r="M5" s="42"/>
      <c r="N5" s="42"/>
      <c r="O5" s="42"/>
      <c r="P5" s="42"/>
      <c r="Q5" s="42"/>
      <c r="R5" s="42"/>
      <c r="S5" s="42"/>
      <c r="T5" s="91"/>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row>
    <row r="6" spans="1:694" x14ac:dyDescent="0.25">
      <c r="A6" s="43" t="s">
        <v>47</v>
      </c>
      <c r="B6" s="103"/>
      <c r="C6" s="42"/>
      <c r="D6" s="43"/>
      <c r="E6" s="43"/>
      <c r="F6" s="42"/>
      <c r="G6" s="42"/>
      <c r="H6" s="42"/>
      <c r="I6" s="42"/>
      <c r="J6" s="42"/>
      <c r="K6" s="42"/>
      <c r="L6" s="42"/>
      <c r="M6" s="42"/>
      <c r="N6" s="42"/>
      <c r="O6" s="42"/>
      <c r="P6" s="42"/>
      <c r="Q6" s="42"/>
      <c r="R6" s="42"/>
      <c r="S6" s="42"/>
      <c r="T6" s="91"/>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row>
    <row r="7" spans="1:694" x14ac:dyDescent="0.25">
      <c r="A7" s="43" t="s">
        <v>114</v>
      </c>
      <c r="B7" s="103"/>
      <c r="C7" s="42"/>
      <c r="D7" s="43"/>
      <c r="E7" s="43"/>
      <c r="F7" s="42"/>
      <c r="G7" s="42"/>
      <c r="H7" s="42"/>
      <c r="I7" s="42"/>
      <c r="J7" s="42"/>
      <c r="K7" s="42"/>
      <c r="L7" s="42"/>
      <c r="M7" s="42"/>
      <c r="N7" s="42"/>
      <c r="O7" s="42"/>
      <c r="P7" s="42"/>
      <c r="Q7" s="42"/>
      <c r="R7" s="42"/>
      <c r="S7" s="42"/>
      <c r="T7" s="91"/>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row>
    <row r="8" spans="1:694" ht="45" x14ac:dyDescent="0.25">
      <c r="A8" s="46" t="s">
        <v>191</v>
      </c>
      <c r="B8" s="104">
        <v>1</v>
      </c>
      <c r="C8" s="46" t="s">
        <v>191</v>
      </c>
      <c r="D8" s="46" t="s">
        <v>191</v>
      </c>
      <c r="E8" s="46" t="s">
        <v>191</v>
      </c>
      <c r="F8" s="46" t="s">
        <v>191</v>
      </c>
      <c r="G8" s="46" t="s">
        <v>191</v>
      </c>
      <c r="H8" s="46" t="s">
        <v>191</v>
      </c>
      <c r="I8" s="46" t="s">
        <v>191</v>
      </c>
      <c r="J8" s="46" t="s">
        <v>191</v>
      </c>
      <c r="K8" s="46" t="s">
        <v>191</v>
      </c>
      <c r="L8" s="46" t="s">
        <v>191</v>
      </c>
      <c r="M8" s="46" t="s">
        <v>191</v>
      </c>
      <c r="N8" s="46" t="s">
        <v>191</v>
      </c>
      <c r="O8" s="42"/>
      <c r="P8" s="46" t="s">
        <v>191</v>
      </c>
      <c r="Q8" s="42"/>
      <c r="R8" s="46" t="s">
        <v>191</v>
      </c>
      <c r="S8" s="42"/>
      <c r="T8" s="92" t="s">
        <v>191</v>
      </c>
      <c r="U8" s="47" t="s">
        <v>191</v>
      </c>
      <c r="V8" s="47" t="s">
        <v>191</v>
      </c>
      <c r="W8" s="47" t="s">
        <v>191</v>
      </c>
      <c r="X8" s="47" t="s">
        <v>191</v>
      </c>
      <c r="Y8" s="47" t="s">
        <v>112</v>
      </c>
      <c r="Z8" s="47" t="s">
        <v>112</v>
      </c>
      <c r="AA8" s="47" t="s">
        <v>112</v>
      </c>
      <c r="AB8" s="47" t="s">
        <v>112</v>
      </c>
      <c r="AC8" s="47" t="s">
        <v>112</v>
      </c>
      <c r="AD8" s="47" t="s">
        <v>112</v>
      </c>
      <c r="AE8" s="47" t="s">
        <v>112</v>
      </c>
      <c r="AF8" s="47" t="s">
        <v>112</v>
      </c>
      <c r="AG8" s="47" t="s">
        <v>112</v>
      </c>
      <c r="AH8" s="47" t="s">
        <v>112</v>
      </c>
      <c r="AI8" s="47" t="s">
        <v>112</v>
      </c>
      <c r="AJ8" s="47" t="s">
        <v>112</v>
      </c>
      <c r="AK8" s="47" t="s">
        <v>112</v>
      </c>
      <c r="AL8" s="47" t="s">
        <v>112</v>
      </c>
      <c r="AM8" s="47" t="s">
        <v>112</v>
      </c>
      <c r="AN8" s="47" t="s">
        <v>111</v>
      </c>
      <c r="AO8" s="47" t="s">
        <v>111</v>
      </c>
      <c r="AP8" s="47" t="s">
        <v>111</v>
      </c>
      <c r="AQ8" s="47" t="s">
        <v>111</v>
      </c>
      <c r="AR8" s="47" t="s">
        <v>111</v>
      </c>
      <c r="AS8" s="44"/>
      <c r="AT8" s="44"/>
      <c r="AU8" s="44"/>
      <c r="AV8" s="44"/>
      <c r="AW8" s="44"/>
    </row>
    <row r="9" spans="1:694" ht="38.25" x14ac:dyDescent="0.25">
      <c r="A9" s="49" t="s">
        <v>236</v>
      </c>
      <c r="B9" s="105">
        <v>0.5</v>
      </c>
      <c r="C9" s="49" t="s">
        <v>236</v>
      </c>
      <c r="D9" s="49" t="s">
        <v>236</v>
      </c>
      <c r="E9" s="49" t="s">
        <v>236</v>
      </c>
      <c r="F9" s="49" t="s">
        <v>236</v>
      </c>
      <c r="G9" s="49" t="s">
        <v>236</v>
      </c>
      <c r="H9" s="49" t="s">
        <v>236</v>
      </c>
      <c r="I9" s="49" t="s">
        <v>236</v>
      </c>
      <c r="J9" s="49" t="s">
        <v>236</v>
      </c>
      <c r="K9" s="49" t="s">
        <v>236</v>
      </c>
      <c r="L9" s="50"/>
      <c r="M9" s="49" t="s">
        <v>236</v>
      </c>
      <c r="N9" s="50"/>
      <c r="O9" s="49" t="s">
        <v>236</v>
      </c>
      <c r="P9" s="50"/>
      <c r="Q9" s="49" t="s">
        <v>236</v>
      </c>
      <c r="R9" s="50"/>
      <c r="S9" s="42"/>
      <c r="T9" s="91"/>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row>
    <row r="10" spans="1:694" ht="38.25" x14ac:dyDescent="0.25">
      <c r="A10" s="51" t="s">
        <v>188</v>
      </c>
      <c r="B10" s="106">
        <v>1</v>
      </c>
      <c r="C10" s="51" t="s">
        <v>188</v>
      </c>
      <c r="D10" s="51" t="s">
        <v>188</v>
      </c>
      <c r="E10" s="51" t="s">
        <v>188</v>
      </c>
      <c r="F10" s="51" t="s">
        <v>188</v>
      </c>
      <c r="G10" s="51" t="s">
        <v>188</v>
      </c>
      <c r="H10" s="51" t="s">
        <v>188</v>
      </c>
      <c r="I10" s="51" t="s">
        <v>188</v>
      </c>
      <c r="J10" s="51" t="s">
        <v>188</v>
      </c>
      <c r="K10" s="51" t="s">
        <v>188</v>
      </c>
      <c r="L10" s="51" t="s">
        <v>188</v>
      </c>
      <c r="M10" s="51" t="s">
        <v>188</v>
      </c>
      <c r="N10" s="51" t="s">
        <v>188</v>
      </c>
      <c r="O10" s="51" t="s">
        <v>188</v>
      </c>
      <c r="P10" s="52"/>
      <c r="Q10" s="51" t="s">
        <v>188</v>
      </c>
      <c r="R10" s="52"/>
      <c r="S10" s="52"/>
      <c r="T10" s="9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row>
    <row r="11" spans="1:694" s="57" customFormat="1" ht="38.25" x14ac:dyDescent="0.25">
      <c r="A11" s="54" t="s">
        <v>235</v>
      </c>
      <c r="B11" s="107">
        <v>1</v>
      </c>
      <c r="C11" s="54" t="s">
        <v>235</v>
      </c>
      <c r="D11" s="54" t="s">
        <v>235</v>
      </c>
      <c r="E11" s="54" t="s">
        <v>235</v>
      </c>
      <c r="F11" s="54" t="s">
        <v>235</v>
      </c>
      <c r="G11" s="54" t="s">
        <v>235</v>
      </c>
      <c r="H11" s="54" t="s">
        <v>235</v>
      </c>
      <c r="I11" s="54" t="s">
        <v>235</v>
      </c>
      <c r="J11" s="54" t="s">
        <v>235</v>
      </c>
      <c r="K11" s="54" t="s">
        <v>235</v>
      </c>
      <c r="L11" s="54" t="s">
        <v>235</v>
      </c>
      <c r="M11" s="54" t="s">
        <v>235</v>
      </c>
      <c r="N11" s="54" t="s">
        <v>235</v>
      </c>
      <c r="O11" s="54" t="s">
        <v>235</v>
      </c>
      <c r="P11" s="52"/>
      <c r="Q11" s="54" t="s">
        <v>235</v>
      </c>
      <c r="R11" s="52"/>
      <c r="S11" s="55"/>
      <c r="T11" s="94"/>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c r="JE11" s="45"/>
      <c r="JF11" s="45"/>
      <c r="JG11" s="45"/>
      <c r="JH11" s="45"/>
      <c r="JI11" s="45"/>
      <c r="JJ11" s="45"/>
      <c r="JK11" s="45"/>
      <c r="JL11" s="45"/>
      <c r="JM11" s="45"/>
      <c r="JN11" s="45"/>
      <c r="JO11" s="45"/>
      <c r="JP11" s="45"/>
      <c r="JQ11" s="45"/>
      <c r="JR11" s="45"/>
      <c r="JS11" s="45"/>
      <c r="JT11" s="45"/>
      <c r="JU11" s="45"/>
      <c r="JV11" s="45"/>
      <c r="JW11" s="45"/>
      <c r="JX11" s="45"/>
      <c r="JY11" s="45"/>
      <c r="JZ11" s="45"/>
      <c r="KA11" s="45"/>
      <c r="KB11" s="45"/>
      <c r="KC11" s="45"/>
      <c r="KD11" s="45"/>
      <c r="KE11" s="45"/>
      <c r="KF11" s="45"/>
      <c r="KG11" s="45"/>
      <c r="KH11" s="45"/>
      <c r="KI11" s="45"/>
      <c r="KJ11" s="45"/>
      <c r="KK11" s="45"/>
      <c r="KL11" s="45"/>
      <c r="KM11" s="45"/>
      <c r="KN11" s="45"/>
      <c r="KO11" s="45"/>
      <c r="KP11" s="45"/>
      <c r="KQ11" s="45"/>
      <c r="KR11" s="45"/>
      <c r="KS11" s="45"/>
      <c r="KT11" s="45"/>
      <c r="KU11" s="45"/>
      <c r="KV11" s="45"/>
      <c r="KW11" s="45"/>
      <c r="KX11" s="45"/>
      <c r="KY11" s="45"/>
      <c r="KZ11" s="45"/>
      <c r="LA11" s="45"/>
      <c r="LB11" s="45"/>
      <c r="LC11" s="45"/>
      <c r="LD11" s="45"/>
      <c r="LE11" s="45"/>
      <c r="LF11" s="45"/>
      <c r="LG11" s="45"/>
      <c r="LH11" s="45"/>
      <c r="LI11" s="45"/>
      <c r="LJ11" s="45"/>
      <c r="LK11" s="45"/>
      <c r="LL11" s="45"/>
      <c r="LM11" s="45"/>
      <c r="LN11" s="45"/>
      <c r="LO11" s="45"/>
      <c r="LP11" s="45"/>
      <c r="LQ11" s="45"/>
      <c r="LR11" s="45"/>
      <c r="LS11" s="45"/>
      <c r="LT11" s="45"/>
      <c r="LU11" s="45"/>
      <c r="LV11" s="45"/>
      <c r="LW11" s="45"/>
      <c r="LX11" s="45"/>
      <c r="LY11" s="45"/>
      <c r="LZ11" s="45"/>
      <c r="MA11" s="45"/>
      <c r="MB11" s="45"/>
      <c r="MC11" s="45"/>
      <c r="MD11" s="45"/>
      <c r="ME11" s="45"/>
      <c r="MF11" s="45"/>
      <c r="MG11" s="45"/>
      <c r="MH11" s="45"/>
      <c r="MI11" s="45"/>
      <c r="MJ11" s="45"/>
      <c r="MK11" s="45"/>
      <c r="ML11" s="45"/>
      <c r="MM11" s="45"/>
      <c r="MN11" s="45"/>
      <c r="MO11" s="45"/>
      <c r="MP11" s="45"/>
      <c r="MQ11" s="45"/>
      <c r="MR11" s="45"/>
      <c r="MS11" s="45"/>
      <c r="MT11" s="45"/>
      <c r="MU11" s="45"/>
      <c r="MV11" s="45"/>
      <c r="MW11" s="45"/>
      <c r="MX11" s="45"/>
      <c r="MY11" s="45"/>
      <c r="MZ11" s="45"/>
      <c r="NA11" s="45"/>
      <c r="NB11" s="45"/>
      <c r="NC11" s="45"/>
      <c r="ND11" s="45"/>
      <c r="NE11" s="45"/>
      <c r="NF11" s="45"/>
      <c r="NG11" s="45"/>
      <c r="NH11" s="45"/>
      <c r="NI11" s="45"/>
      <c r="NJ11" s="45"/>
      <c r="NK11" s="45"/>
      <c r="NL11" s="45"/>
      <c r="NM11" s="45"/>
      <c r="NN11" s="45"/>
      <c r="NO11" s="45"/>
      <c r="NP11" s="45"/>
      <c r="NQ11" s="45"/>
      <c r="NR11" s="45"/>
      <c r="NS11" s="45"/>
      <c r="NT11" s="45"/>
      <c r="NU11" s="45"/>
      <c r="NV11" s="45"/>
      <c r="NW11" s="45"/>
      <c r="NX11" s="45"/>
      <c r="NY11" s="45"/>
      <c r="NZ11" s="45"/>
      <c r="OA11" s="45"/>
      <c r="OB11" s="45"/>
      <c r="OC11" s="45"/>
      <c r="OD11" s="45"/>
      <c r="OE11" s="45"/>
      <c r="OF11" s="45"/>
      <c r="OG11" s="45"/>
      <c r="OH11" s="45"/>
      <c r="OI11" s="45"/>
      <c r="OJ11" s="45"/>
      <c r="OK11" s="45"/>
      <c r="OL11" s="45"/>
      <c r="OM11" s="45"/>
      <c r="ON11" s="45"/>
      <c r="OO11" s="45"/>
      <c r="OP11" s="45"/>
      <c r="OQ11" s="45"/>
      <c r="OR11" s="45"/>
      <c r="OS11" s="45"/>
      <c r="OT11" s="45"/>
      <c r="OU11" s="45"/>
      <c r="OV11" s="45"/>
      <c r="OW11" s="45"/>
      <c r="OX11" s="45"/>
      <c r="OY11" s="45"/>
      <c r="OZ11" s="45"/>
      <c r="PA11" s="45"/>
      <c r="PB11" s="45"/>
      <c r="PC11" s="45"/>
      <c r="PD11" s="45"/>
      <c r="PE11" s="45"/>
      <c r="PF11" s="45"/>
      <c r="PG11" s="45"/>
      <c r="PH11" s="45"/>
      <c r="PI11" s="45"/>
      <c r="PJ11" s="45"/>
      <c r="PK11" s="45"/>
      <c r="PL11" s="45"/>
      <c r="PM11" s="45"/>
      <c r="PN11" s="45"/>
      <c r="PO11" s="45"/>
      <c r="PP11" s="45"/>
      <c r="PQ11" s="45"/>
      <c r="PR11" s="45"/>
      <c r="PS11" s="45"/>
      <c r="PT11" s="45"/>
      <c r="PU11" s="45"/>
      <c r="PV11" s="45"/>
      <c r="PW11" s="45"/>
      <c r="PX11" s="45"/>
      <c r="PY11" s="45"/>
      <c r="PZ11" s="45"/>
      <c r="QA11" s="45"/>
      <c r="QB11" s="45"/>
      <c r="QC11" s="45"/>
      <c r="QD11" s="45"/>
      <c r="QE11" s="45"/>
      <c r="QF11" s="45"/>
      <c r="QG11" s="45"/>
      <c r="QH11" s="45"/>
      <c r="QI11" s="45"/>
      <c r="QJ11" s="45"/>
      <c r="QK11" s="45"/>
      <c r="QL11" s="45"/>
      <c r="QM11" s="45"/>
      <c r="QN11" s="45"/>
      <c r="QO11" s="45"/>
      <c r="QP11" s="45"/>
      <c r="QQ11" s="45"/>
      <c r="QR11" s="45"/>
      <c r="QS11" s="45"/>
      <c r="QT11" s="45"/>
      <c r="QU11" s="45"/>
      <c r="QV11" s="45"/>
      <c r="QW11" s="45"/>
      <c r="QX11" s="45"/>
      <c r="QY11" s="45"/>
      <c r="QZ11" s="45"/>
      <c r="RA11" s="45"/>
      <c r="RB11" s="45"/>
      <c r="RC11" s="45"/>
      <c r="RD11" s="45"/>
      <c r="RE11" s="45"/>
      <c r="RF11" s="45"/>
      <c r="RG11" s="45"/>
      <c r="RH11" s="45"/>
      <c r="RI11" s="45"/>
      <c r="RJ11" s="45"/>
      <c r="RK11" s="45"/>
      <c r="RL11" s="45"/>
      <c r="RM11" s="45"/>
      <c r="RN11" s="45"/>
      <c r="RO11" s="45"/>
      <c r="RP11" s="45"/>
      <c r="RQ11" s="45"/>
      <c r="RR11" s="45"/>
      <c r="RS11" s="45"/>
      <c r="RT11" s="45"/>
      <c r="RU11" s="45"/>
      <c r="RV11" s="45"/>
      <c r="RW11" s="45"/>
      <c r="RX11" s="45"/>
      <c r="RY11" s="45"/>
      <c r="RZ11" s="45"/>
      <c r="SA11" s="45"/>
      <c r="SB11" s="45"/>
      <c r="SC11" s="45"/>
      <c r="SD11" s="45"/>
      <c r="SE11" s="45"/>
      <c r="SF11" s="45"/>
      <c r="SG11" s="45"/>
      <c r="SH11" s="45"/>
      <c r="SI11" s="45"/>
      <c r="SJ11" s="45"/>
      <c r="SK11" s="45"/>
      <c r="SL11" s="45"/>
      <c r="SM11" s="45"/>
      <c r="SN11" s="45"/>
      <c r="SO11" s="45"/>
      <c r="SP11" s="45"/>
      <c r="SQ11" s="45"/>
      <c r="SR11" s="45"/>
      <c r="SS11" s="45"/>
      <c r="ST11" s="45"/>
      <c r="SU11" s="45"/>
      <c r="SV11" s="45"/>
      <c r="SW11" s="45"/>
      <c r="SX11" s="45"/>
      <c r="SY11" s="45"/>
      <c r="SZ11" s="45"/>
      <c r="TA11" s="45"/>
      <c r="TB11" s="45"/>
      <c r="TC11" s="45"/>
      <c r="TD11" s="45"/>
      <c r="TE11" s="45"/>
      <c r="TF11" s="45"/>
      <c r="TG11" s="45"/>
      <c r="TH11" s="45"/>
      <c r="TI11" s="45"/>
      <c r="TJ11" s="45"/>
      <c r="TK11" s="45"/>
      <c r="TL11" s="45"/>
      <c r="TM11" s="45"/>
      <c r="TN11" s="45"/>
      <c r="TO11" s="45"/>
      <c r="TP11" s="45"/>
      <c r="TQ11" s="45"/>
      <c r="TR11" s="45"/>
      <c r="TS11" s="45"/>
      <c r="TT11" s="45"/>
      <c r="TU11" s="45"/>
      <c r="TV11" s="45"/>
      <c r="TW11" s="45"/>
      <c r="TX11" s="45"/>
      <c r="TY11" s="45"/>
      <c r="TZ11" s="45"/>
      <c r="UA11" s="45"/>
      <c r="UB11" s="45"/>
      <c r="UC11" s="45"/>
      <c r="UD11" s="45"/>
      <c r="UE11" s="45"/>
      <c r="UF11" s="45"/>
      <c r="UG11" s="45"/>
      <c r="UH11" s="45"/>
      <c r="UI11" s="45"/>
      <c r="UJ11" s="45"/>
      <c r="UK11" s="45"/>
      <c r="UL11" s="45"/>
      <c r="UM11" s="45"/>
      <c r="UN11" s="45"/>
      <c r="UO11" s="45"/>
      <c r="UP11" s="45"/>
      <c r="UQ11" s="45"/>
      <c r="UR11" s="45"/>
      <c r="US11" s="45"/>
      <c r="UT11" s="45"/>
      <c r="UU11" s="45"/>
      <c r="UV11" s="45"/>
      <c r="UW11" s="45"/>
      <c r="UX11" s="45"/>
      <c r="UY11" s="45"/>
      <c r="UZ11" s="45"/>
      <c r="VA11" s="45"/>
      <c r="VB11" s="45"/>
      <c r="VC11" s="45"/>
      <c r="VD11" s="45"/>
      <c r="VE11" s="45"/>
      <c r="VF11" s="45"/>
      <c r="VG11" s="45"/>
      <c r="VH11" s="45"/>
      <c r="VI11" s="45"/>
      <c r="VJ11" s="45"/>
      <c r="VK11" s="45"/>
      <c r="VL11" s="45"/>
      <c r="VM11" s="45"/>
      <c r="VN11" s="45"/>
      <c r="VO11" s="45"/>
      <c r="VP11" s="45"/>
      <c r="VQ11" s="45"/>
      <c r="VR11" s="45"/>
      <c r="VS11" s="45"/>
      <c r="VT11" s="45"/>
      <c r="VU11" s="45"/>
      <c r="VV11" s="45"/>
      <c r="VW11" s="45"/>
      <c r="VX11" s="45"/>
      <c r="VY11" s="45"/>
      <c r="VZ11" s="45"/>
      <c r="WA11" s="45"/>
      <c r="WB11" s="45"/>
      <c r="WC11" s="45"/>
      <c r="WD11" s="45"/>
      <c r="WE11" s="45"/>
      <c r="WF11" s="45"/>
      <c r="WG11" s="45"/>
      <c r="WH11" s="45"/>
      <c r="WI11" s="45"/>
      <c r="WJ11" s="45"/>
      <c r="WK11" s="45"/>
      <c r="WL11" s="45"/>
      <c r="WM11" s="45"/>
      <c r="WN11" s="45"/>
      <c r="WO11" s="45"/>
      <c r="WP11" s="45"/>
      <c r="WQ11" s="45"/>
      <c r="WR11" s="45"/>
      <c r="WS11" s="45"/>
      <c r="WT11" s="45"/>
      <c r="WU11" s="45"/>
      <c r="WV11" s="45"/>
      <c r="WW11" s="45"/>
      <c r="WX11" s="45"/>
      <c r="WY11" s="45"/>
      <c r="WZ11" s="45"/>
      <c r="XA11" s="45"/>
      <c r="XB11" s="45"/>
      <c r="XC11" s="45"/>
      <c r="XD11" s="45"/>
      <c r="XE11" s="45"/>
      <c r="XF11" s="45"/>
      <c r="XG11" s="45"/>
      <c r="XH11" s="45"/>
      <c r="XI11" s="45"/>
      <c r="XJ11" s="45"/>
      <c r="XK11" s="45"/>
      <c r="XL11" s="45"/>
      <c r="XM11" s="45"/>
      <c r="XN11" s="45"/>
      <c r="XO11" s="45"/>
      <c r="XP11" s="45"/>
      <c r="XQ11" s="45"/>
      <c r="XR11" s="45"/>
      <c r="XS11" s="45"/>
      <c r="XT11" s="45"/>
      <c r="XU11" s="45"/>
      <c r="XV11" s="45"/>
      <c r="XW11" s="45"/>
      <c r="XX11" s="45"/>
      <c r="XY11" s="45"/>
      <c r="XZ11" s="45"/>
      <c r="YA11" s="45"/>
      <c r="YB11" s="45"/>
      <c r="YC11" s="45"/>
      <c r="YD11" s="45"/>
      <c r="YE11" s="45"/>
      <c r="YF11" s="45"/>
      <c r="YG11" s="45"/>
      <c r="YH11" s="45"/>
      <c r="YI11" s="45"/>
      <c r="YJ11" s="45"/>
      <c r="YK11" s="45"/>
      <c r="YL11" s="45"/>
      <c r="YM11" s="45"/>
      <c r="YN11" s="45"/>
      <c r="YO11" s="45"/>
      <c r="YP11" s="45"/>
      <c r="YQ11" s="45"/>
      <c r="YR11" s="45"/>
      <c r="YS11" s="45"/>
      <c r="YT11" s="45"/>
      <c r="YU11" s="45"/>
      <c r="YV11" s="45"/>
      <c r="YW11" s="45"/>
      <c r="YX11" s="45"/>
      <c r="YY11" s="45"/>
      <c r="YZ11" s="45"/>
      <c r="ZA11" s="45"/>
      <c r="ZB11" s="45"/>
      <c r="ZC11" s="45"/>
      <c r="ZD11" s="45"/>
      <c r="ZE11" s="45"/>
      <c r="ZF11" s="45"/>
      <c r="ZG11" s="45"/>
      <c r="ZH11" s="45"/>
      <c r="ZI11" s="45"/>
      <c r="ZJ11" s="45"/>
      <c r="ZK11" s="45"/>
      <c r="ZL11" s="45"/>
      <c r="ZM11" s="45"/>
      <c r="ZN11" s="45"/>
      <c r="ZO11" s="45"/>
      <c r="ZP11" s="45"/>
      <c r="ZQ11" s="45"/>
      <c r="ZR11" s="45"/>
    </row>
    <row r="12" spans="1:694" s="62" customFormat="1" ht="38.25" x14ac:dyDescent="0.25">
      <c r="A12" s="108" t="s">
        <v>192</v>
      </c>
      <c r="B12" s="109">
        <v>1</v>
      </c>
      <c r="C12" s="58"/>
      <c r="D12" s="59" t="s">
        <v>192</v>
      </c>
      <c r="E12" s="59" t="s">
        <v>192</v>
      </c>
      <c r="F12" s="59" t="s">
        <v>192</v>
      </c>
      <c r="G12" s="59" t="s">
        <v>192</v>
      </c>
      <c r="H12" s="59" t="s">
        <v>192</v>
      </c>
      <c r="I12" s="59" t="s">
        <v>192</v>
      </c>
      <c r="J12" s="59" t="s">
        <v>192</v>
      </c>
      <c r="K12" s="59" t="s">
        <v>192</v>
      </c>
      <c r="L12" s="59" t="s">
        <v>192</v>
      </c>
      <c r="M12" s="59" t="s">
        <v>192</v>
      </c>
      <c r="N12" s="59" t="s">
        <v>192</v>
      </c>
      <c r="O12" s="59" t="s">
        <v>192</v>
      </c>
      <c r="P12" s="59" t="s">
        <v>192</v>
      </c>
      <c r="Q12" s="59" t="s">
        <v>192</v>
      </c>
      <c r="R12" s="59" t="s">
        <v>192</v>
      </c>
      <c r="S12" s="60"/>
      <c r="T12" s="95"/>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row>
    <row r="13" spans="1:694" s="62" customFormat="1" ht="25.5" x14ac:dyDescent="0.25">
      <c r="A13" s="89" t="s">
        <v>201</v>
      </c>
      <c r="B13" s="110">
        <v>1</v>
      </c>
      <c r="C13" s="58"/>
      <c r="D13" s="60"/>
      <c r="E13" s="60"/>
      <c r="F13" s="60"/>
      <c r="G13" s="60"/>
      <c r="H13" s="63" t="s">
        <v>201</v>
      </c>
      <c r="I13" s="63" t="s">
        <v>201</v>
      </c>
      <c r="J13" s="63" t="s">
        <v>201</v>
      </c>
      <c r="K13" s="63" t="s">
        <v>201</v>
      </c>
      <c r="L13" s="63" t="s">
        <v>201</v>
      </c>
      <c r="M13" s="63" t="s">
        <v>201</v>
      </c>
      <c r="N13" s="63" t="s">
        <v>201</v>
      </c>
      <c r="O13" s="63" t="s">
        <v>201</v>
      </c>
      <c r="P13" s="63" t="s">
        <v>201</v>
      </c>
      <c r="Q13" s="63" t="s">
        <v>201</v>
      </c>
      <c r="R13" s="63" t="s">
        <v>201</v>
      </c>
      <c r="S13" s="64"/>
      <c r="T13" s="95"/>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row>
    <row r="14" spans="1:694" ht="25.5" x14ac:dyDescent="0.25">
      <c r="A14" s="111" t="s">
        <v>200</v>
      </c>
      <c r="B14" s="112">
        <v>1</v>
      </c>
      <c r="C14" s="42"/>
      <c r="D14" s="42"/>
      <c r="E14" s="42"/>
      <c r="F14" s="42"/>
      <c r="G14" s="42"/>
      <c r="H14" s="65" t="s">
        <v>200</v>
      </c>
      <c r="I14" s="65" t="s">
        <v>200</v>
      </c>
      <c r="J14" s="65" t="s">
        <v>200</v>
      </c>
      <c r="K14" s="65" t="s">
        <v>200</v>
      </c>
      <c r="L14" s="65" t="s">
        <v>200</v>
      </c>
      <c r="M14" s="65" t="s">
        <v>200</v>
      </c>
      <c r="N14" s="65" t="s">
        <v>200</v>
      </c>
      <c r="O14" s="65" t="s">
        <v>200</v>
      </c>
      <c r="P14" s="65" t="s">
        <v>200</v>
      </c>
      <c r="Q14" s="65" t="s">
        <v>200</v>
      </c>
      <c r="R14" s="65" t="s">
        <v>200</v>
      </c>
      <c r="S14" s="66"/>
      <c r="T14" s="94"/>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row>
    <row r="15" spans="1:694" ht="38.25" x14ac:dyDescent="0.25">
      <c r="A15" s="113" t="s">
        <v>195</v>
      </c>
      <c r="B15" s="114">
        <v>0.75</v>
      </c>
      <c r="C15" s="42"/>
      <c r="D15" s="42"/>
      <c r="E15" s="42"/>
      <c r="F15" s="67" t="s">
        <v>195</v>
      </c>
      <c r="G15" s="67" t="s">
        <v>195</v>
      </c>
      <c r="H15" s="67" t="s">
        <v>195</v>
      </c>
      <c r="I15" s="67" t="s">
        <v>195</v>
      </c>
      <c r="J15" s="67" t="s">
        <v>195</v>
      </c>
      <c r="K15" s="67" t="s">
        <v>195</v>
      </c>
      <c r="L15" s="67" t="s">
        <v>195</v>
      </c>
      <c r="M15" s="67" t="s">
        <v>195</v>
      </c>
      <c r="N15" s="67" t="s">
        <v>195</v>
      </c>
      <c r="O15" s="67" t="s">
        <v>195</v>
      </c>
      <c r="P15" s="67" t="s">
        <v>195</v>
      </c>
      <c r="Q15" s="67" t="s">
        <v>195</v>
      </c>
      <c r="R15" s="67" t="s">
        <v>195</v>
      </c>
      <c r="S15" s="66"/>
      <c r="T15" s="94"/>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row>
    <row r="16" spans="1:694" ht="25.5" x14ac:dyDescent="0.25">
      <c r="A16" s="115" t="s">
        <v>197</v>
      </c>
      <c r="B16" s="116">
        <v>1</v>
      </c>
      <c r="C16" s="42"/>
      <c r="D16" s="42"/>
      <c r="E16" s="42"/>
      <c r="F16" s="68" t="s">
        <v>197</v>
      </c>
      <c r="G16" s="68" t="s">
        <v>197</v>
      </c>
      <c r="H16" s="68" t="s">
        <v>197</v>
      </c>
      <c r="I16" s="68" t="s">
        <v>197</v>
      </c>
      <c r="J16" s="68" t="s">
        <v>197</v>
      </c>
      <c r="K16" s="68" t="s">
        <v>197</v>
      </c>
      <c r="L16" s="68" t="s">
        <v>197</v>
      </c>
      <c r="M16" s="68" t="s">
        <v>197</v>
      </c>
      <c r="N16" s="68" t="s">
        <v>197</v>
      </c>
      <c r="O16" s="68" t="s">
        <v>197</v>
      </c>
      <c r="P16" s="68" t="s">
        <v>197</v>
      </c>
      <c r="Q16" s="68" t="s">
        <v>197</v>
      </c>
      <c r="R16" s="68" t="s">
        <v>197</v>
      </c>
      <c r="S16" s="66"/>
      <c r="T16" s="94"/>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row>
    <row r="17" spans="1:67" s="72" customFormat="1" ht="25.5" x14ac:dyDescent="0.25">
      <c r="A17" s="117" t="s">
        <v>196</v>
      </c>
      <c r="B17" s="118">
        <v>1</v>
      </c>
      <c r="C17" s="42"/>
      <c r="D17" s="42"/>
      <c r="E17" s="42"/>
      <c r="F17" s="69" t="s">
        <v>203</v>
      </c>
      <c r="G17" s="69" t="s">
        <v>203</v>
      </c>
      <c r="H17" s="69" t="s">
        <v>203</v>
      </c>
      <c r="I17" s="69" t="s">
        <v>203</v>
      </c>
      <c r="J17" s="69" t="s">
        <v>203</v>
      </c>
      <c r="K17" s="69" t="s">
        <v>203</v>
      </c>
      <c r="L17" s="69" t="s">
        <v>203</v>
      </c>
      <c r="M17" s="69" t="s">
        <v>203</v>
      </c>
      <c r="N17" s="69" t="s">
        <v>203</v>
      </c>
      <c r="O17" s="69" t="s">
        <v>203</v>
      </c>
      <c r="P17" s="69" t="s">
        <v>203</v>
      </c>
      <c r="Q17" s="69" t="s">
        <v>203</v>
      </c>
      <c r="R17" s="69" t="s">
        <v>203</v>
      </c>
      <c r="S17" s="70"/>
      <c r="T17" s="96"/>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row>
    <row r="18" spans="1:67" s="147" customFormat="1" ht="25.5" x14ac:dyDescent="0.25">
      <c r="A18" s="141" t="s">
        <v>166</v>
      </c>
      <c r="B18" s="142" t="s">
        <v>113</v>
      </c>
      <c r="C18" s="143"/>
      <c r="D18" s="144"/>
      <c r="E18" s="144"/>
      <c r="F18" s="144"/>
      <c r="G18" s="144"/>
      <c r="H18" s="144"/>
      <c r="I18" s="144"/>
      <c r="J18" s="144"/>
      <c r="K18" s="144"/>
      <c r="L18" s="144"/>
      <c r="M18" s="144"/>
      <c r="N18" s="144"/>
      <c r="O18" s="143"/>
      <c r="P18" s="143"/>
      <c r="Q18" s="143"/>
      <c r="R18" s="143"/>
      <c r="S18" s="145" t="s">
        <v>166</v>
      </c>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row>
    <row r="19" spans="1:67" s="147" customFormat="1" ht="25.5" x14ac:dyDescent="0.25">
      <c r="A19" s="141" t="s">
        <v>166</v>
      </c>
      <c r="B19" s="142" t="s">
        <v>113</v>
      </c>
      <c r="C19" s="143"/>
      <c r="D19" s="144"/>
      <c r="E19" s="144"/>
      <c r="F19" s="144"/>
      <c r="G19" s="144"/>
      <c r="H19" s="144"/>
      <c r="I19" s="144"/>
      <c r="J19" s="144"/>
      <c r="K19" s="144"/>
      <c r="L19" s="144"/>
      <c r="M19" s="144"/>
      <c r="N19" s="144"/>
      <c r="O19" s="143"/>
      <c r="P19" s="143"/>
      <c r="Q19" s="143"/>
      <c r="R19" s="143"/>
      <c r="S19" s="145" t="s">
        <v>166</v>
      </c>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9"/>
      <c r="AU19" s="149"/>
      <c r="AV19" s="149"/>
      <c r="AW19" s="149"/>
    </row>
    <row r="20" spans="1:67" s="72" customFormat="1" ht="45" x14ac:dyDescent="0.25">
      <c r="A20" s="119" t="s">
        <v>199</v>
      </c>
      <c r="B20" s="120">
        <v>1</v>
      </c>
      <c r="C20" s="73" t="s">
        <v>199</v>
      </c>
      <c r="D20" s="73" t="s">
        <v>199</v>
      </c>
      <c r="E20" s="73" t="s">
        <v>199</v>
      </c>
      <c r="F20" s="73" t="s">
        <v>199</v>
      </c>
      <c r="G20" s="73" t="s">
        <v>199</v>
      </c>
      <c r="H20" s="73" t="s">
        <v>199</v>
      </c>
      <c r="I20" s="73" t="s">
        <v>199</v>
      </c>
      <c r="J20" s="73" t="s">
        <v>199</v>
      </c>
      <c r="K20" s="73" t="s">
        <v>199</v>
      </c>
      <c r="L20" s="73" t="s">
        <v>199</v>
      </c>
      <c r="M20" s="73" t="s">
        <v>199</v>
      </c>
      <c r="N20" s="73" t="s">
        <v>199</v>
      </c>
      <c r="O20" s="73" t="s">
        <v>199</v>
      </c>
      <c r="P20" s="73" t="s">
        <v>199</v>
      </c>
      <c r="Q20" s="73" t="s">
        <v>199</v>
      </c>
      <c r="R20" s="60"/>
      <c r="S20" s="73" t="s">
        <v>199</v>
      </c>
      <c r="T20" s="77" t="s">
        <v>199</v>
      </c>
      <c r="U20" s="74" t="s">
        <v>199</v>
      </c>
      <c r="V20" s="74" t="s">
        <v>199</v>
      </c>
      <c r="W20" s="74" t="s">
        <v>199</v>
      </c>
      <c r="X20" s="74" t="s">
        <v>199</v>
      </c>
      <c r="Y20" s="74" t="s">
        <v>199</v>
      </c>
      <c r="Z20" s="74" t="s">
        <v>199</v>
      </c>
      <c r="AA20" s="74" t="s">
        <v>199</v>
      </c>
      <c r="AB20" s="74" t="s">
        <v>199</v>
      </c>
      <c r="AC20" s="74" t="s">
        <v>199</v>
      </c>
      <c r="AD20" s="74" t="s">
        <v>199</v>
      </c>
      <c r="AE20" s="74" t="s">
        <v>199</v>
      </c>
      <c r="AF20" s="74" t="s">
        <v>199</v>
      </c>
      <c r="AG20" s="74" t="s">
        <v>199</v>
      </c>
      <c r="AH20" s="74" t="s">
        <v>199</v>
      </c>
      <c r="AI20" s="74" t="s">
        <v>199</v>
      </c>
      <c r="AJ20" s="74" t="s">
        <v>199</v>
      </c>
      <c r="AK20" s="74" t="s">
        <v>199</v>
      </c>
      <c r="AL20" s="74" t="s">
        <v>199</v>
      </c>
      <c r="AM20" s="74" t="s">
        <v>199</v>
      </c>
      <c r="AN20" s="74" t="s">
        <v>199</v>
      </c>
      <c r="AO20" s="74" t="s">
        <v>199</v>
      </c>
      <c r="AP20" s="74" t="s">
        <v>199</v>
      </c>
      <c r="AQ20" s="74" t="s">
        <v>199</v>
      </c>
      <c r="AR20" s="74" t="s">
        <v>199</v>
      </c>
      <c r="AS20" s="74" t="s">
        <v>199</v>
      </c>
      <c r="AT20" s="75"/>
      <c r="AU20" s="75"/>
      <c r="AV20" s="75"/>
      <c r="AW20" s="75"/>
    </row>
    <row r="21" spans="1:67" s="72" customFormat="1" ht="30" x14ac:dyDescent="0.25">
      <c r="A21" s="121" t="s">
        <v>198</v>
      </c>
      <c r="B21" s="122">
        <v>1</v>
      </c>
      <c r="C21" s="76" t="s">
        <v>198</v>
      </c>
      <c r="D21" s="76" t="s">
        <v>198</v>
      </c>
      <c r="E21" s="76" t="s">
        <v>198</v>
      </c>
      <c r="F21" s="76" t="s">
        <v>198</v>
      </c>
      <c r="G21" s="76" t="s">
        <v>198</v>
      </c>
      <c r="H21" s="76" t="s">
        <v>198</v>
      </c>
      <c r="I21" s="76" t="s">
        <v>198</v>
      </c>
      <c r="J21" s="76" t="s">
        <v>198</v>
      </c>
      <c r="K21" s="76" t="s">
        <v>198</v>
      </c>
      <c r="L21" s="76" t="s">
        <v>198</v>
      </c>
      <c r="M21" s="76" t="s">
        <v>198</v>
      </c>
      <c r="N21" s="76" t="s">
        <v>198</v>
      </c>
      <c r="O21" s="76" t="s">
        <v>198</v>
      </c>
      <c r="P21" s="76" t="s">
        <v>198</v>
      </c>
      <c r="Q21" s="76" t="s">
        <v>198</v>
      </c>
      <c r="R21" s="60"/>
      <c r="S21" s="76" t="s">
        <v>198</v>
      </c>
      <c r="T21" s="77" t="s">
        <v>198</v>
      </c>
      <c r="U21" s="74" t="s">
        <v>198</v>
      </c>
      <c r="V21" s="74" t="s">
        <v>198</v>
      </c>
      <c r="W21" s="74" t="s">
        <v>198</v>
      </c>
      <c r="X21" s="74" t="s">
        <v>198</v>
      </c>
      <c r="Y21" s="74" t="s">
        <v>198</v>
      </c>
      <c r="Z21" s="74" t="s">
        <v>198</v>
      </c>
      <c r="AA21" s="74" t="s">
        <v>198</v>
      </c>
      <c r="AB21" s="74" t="s">
        <v>198</v>
      </c>
      <c r="AC21" s="74" t="s">
        <v>198</v>
      </c>
      <c r="AD21" s="74" t="s">
        <v>198</v>
      </c>
      <c r="AE21" s="74" t="s">
        <v>198</v>
      </c>
      <c r="AF21" s="74" t="s">
        <v>198</v>
      </c>
      <c r="AG21" s="74" t="s">
        <v>198</v>
      </c>
      <c r="AH21" s="74" t="s">
        <v>198</v>
      </c>
      <c r="AI21" s="74" t="s">
        <v>198</v>
      </c>
      <c r="AJ21" s="74" t="s">
        <v>198</v>
      </c>
      <c r="AK21" s="74" t="s">
        <v>198</v>
      </c>
      <c r="AL21" s="74" t="s">
        <v>198</v>
      </c>
      <c r="AM21" s="74" t="s">
        <v>198</v>
      </c>
      <c r="AN21" s="74" t="s">
        <v>198</v>
      </c>
      <c r="AO21" s="74" t="s">
        <v>198</v>
      </c>
      <c r="AP21" s="74" t="s">
        <v>198</v>
      </c>
      <c r="AQ21" s="74" t="s">
        <v>198</v>
      </c>
      <c r="AR21" s="74" t="s">
        <v>198</v>
      </c>
      <c r="AS21" s="74" t="s">
        <v>198</v>
      </c>
      <c r="AT21" s="75"/>
      <c r="AU21" s="75"/>
      <c r="AV21" s="75"/>
      <c r="AW21" s="75"/>
    </row>
    <row r="22" spans="1:67" s="72" customFormat="1" ht="45" x14ac:dyDescent="0.25">
      <c r="A22" s="123" t="s">
        <v>204</v>
      </c>
      <c r="B22" s="124">
        <v>0.75</v>
      </c>
      <c r="C22" s="78" t="s">
        <v>204</v>
      </c>
      <c r="D22" s="78" t="s">
        <v>204</v>
      </c>
      <c r="E22" s="78" t="s">
        <v>204</v>
      </c>
      <c r="F22" s="78" t="s">
        <v>204</v>
      </c>
      <c r="G22" s="78" t="s">
        <v>204</v>
      </c>
      <c r="H22" s="78" t="s">
        <v>204</v>
      </c>
      <c r="I22" s="78" t="s">
        <v>204</v>
      </c>
      <c r="J22" s="78" t="s">
        <v>204</v>
      </c>
      <c r="K22" s="78" t="s">
        <v>204</v>
      </c>
      <c r="L22" s="78" t="s">
        <v>204</v>
      </c>
      <c r="M22" s="78" t="s">
        <v>204</v>
      </c>
      <c r="N22" s="78" t="s">
        <v>204</v>
      </c>
      <c r="O22" s="78" t="s">
        <v>204</v>
      </c>
      <c r="P22" s="78" t="s">
        <v>204</v>
      </c>
      <c r="Q22" s="78" t="s">
        <v>204</v>
      </c>
      <c r="R22" s="60"/>
      <c r="S22" s="78" t="s">
        <v>204</v>
      </c>
      <c r="T22" s="77" t="s">
        <v>204</v>
      </c>
      <c r="U22" s="74" t="s">
        <v>204</v>
      </c>
      <c r="V22" s="74" t="s">
        <v>204</v>
      </c>
      <c r="W22" s="74" t="s">
        <v>204</v>
      </c>
      <c r="X22" s="74" t="s">
        <v>204</v>
      </c>
      <c r="Y22" s="74" t="s">
        <v>204</v>
      </c>
      <c r="Z22" s="74" t="s">
        <v>204</v>
      </c>
      <c r="AA22" s="74" t="s">
        <v>204</v>
      </c>
      <c r="AB22" s="74" t="s">
        <v>204</v>
      </c>
      <c r="AC22" s="74" t="s">
        <v>204</v>
      </c>
      <c r="AD22" s="74" t="s">
        <v>204</v>
      </c>
      <c r="AE22" s="74" t="s">
        <v>204</v>
      </c>
      <c r="AF22" s="74" t="s">
        <v>204</v>
      </c>
      <c r="AG22" s="74" t="s">
        <v>204</v>
      </c>
      <c r="AH22" s="74" t="s">
        <v>204</v>
      </c>
      <c r="AI22" s="74" t="s">
        <v>204</v>
      </c>
      <c r="AJ22" s="74" t="s">
        <v>204</v>
      </c>
      <c r="AK22" s="74" t="s">
        <v>204</v>
      </c>
      <c r="AL22" s="74" t="s">
        <v>204</v>
      </c>
      <c r="AM22" s="74" t="s">
        <v>204</v>
      </c>
      <c r="AN22" s="74" t="s">
        <v>204</v>
      </c>
      <c r="AO22" s="74" t="s">
        <v>204</v>
      </c>
      <c r="AP22" s="74" t="s">
        <v>204</v>
      </c>
      <c r="AQ22" s="74" t="s">
        <v>204</v>
      </c>
      <c r="AR22" s="74" t="s">
        <v>204</v>
      </c>
      <c r="AS22" s="74" t="s">
        <v>204</v>
      </c>
      <c r="AT22" s="75"/>
      <c r="AU22" s="75"/>
      <c r="AV22" s="75"/>
      <c r="AW22" s="75"/>
    </row>
    <row r="23" spans="1:67" s="83" customFormat="1" ht="45" x14ac:dyDescent="0.25">
      <c r="A23" s="125" t="s">
        <v>193</v>
      </c>
      <c r="B23" s="126">
        <v>2</v>
      </c>
      <c r="C23" s="80" t="s">
        <v>193</v>
      </c>
      <c r="D23" s="80" t="s">
        <v>193</v>
      </c>
      <c r="E23" s="80" t="s">
        <v>193</v>
      </c>
      <c r="F23" s="80" t="s">
        <v>193</v>
      </c>
      <c r="G23" s="80" t="s">
        <v>193</v>
      </c>
      <c r="H23" s="80" t="s">
        <v>193</v>
      </c>
      <c r="I23" s="80" t="s">
        <v>193</v>
      </c>
      <c r="J23" s="80" t="s">
        <v>193</v>
      </c>
      <c r="K23" s="80" t="s">
        <v>193</v>
      </c>
      <c r="L23" s="80" t="s">
        <v>193</v>
      </c>
      <c r="M23" s="80" t="s">
        <v>41</v>
      </c>
      <c r="N23" s="80" t="s">
        <v>41</v>
      </c>
      <c r="O23" s="80" t="s">
        <v>41</v>
      </c>
      <c r="P23" s="80" t="s">
        <v>41</v>
      </c>
      <c r="Q23" s="80" t="s">
        <v>41</v>
      </c>
      <c r="R23" s="100"/>
      <c r="S23" s="80" t="s">
        <v>41</v>
      </c>
      <c r="T23" s="79" t="s">
        <v>41</v>
      </c>
      <c r="U23" s="81" t="s">
        <v>41</v>
      </c>
      <c r="V23" s="81" t="s">
        <v>41</v>
      </c>
      <c r="W23" s="81" t="s">
        <v>41</v>
      </c>
      <c r="X23" s="81" t="s">
        <v>41</v>
      </c>
      <c r="Y23" s="81" t="s">
        <v>41</v>
      </c>
      <c r="Z23" s="81" t="s">
        <v>41</v>
      </c>
      <c r="AA23" s="81" t="s">
        <v>41</v>
      </c>
      <c r="AB23" s="81" t="s">
        <v>41</v>
      </c>
      <c r="AC23" s="81" t="s">
        <v>41</v>
      </c>
      <c r="AD23" s="81" t="s">
        <v>41</v>
      </c>
      <c r="AE23" s="81" t="s">
        <v>41</v>
      </c>
      <c r="AF23" s="81" t="s">
        <v>41</v>
      </c>
      <c r="AG23" s="81" t="s">
        <v>41</v>
      </c>
      <c r="AH23" s="81" t="s">
        <v>41</v>
      </c>
      <c r="AI23" s="81" t="s">
        <v>41</v>
      </c>
      <c r="AJ23" s="81" t="s">
        <v>41</v>
      </c>
      <c r="AK23" s="81" t="s">
        <v>41</v>
      </c>
      <c r="AL23" s="81" t="s">
        <v>41</v>
      </c>
      <c r="AM23" s="81" t="s">
        <v>41</v>
      </c>
      <c r="AN23" s="81" t="s">
        <v>193</v>
      </c>
      <c r="AO23" s="81"/>
      <c r="AP23" s="82"/>
      <c r="AQ23" s="82"/>
      <c r="AR23" s="82"/>
      <c r="AS23" s="82"/>
      <c r="AT23" s="82"/>
      <c r="AU23" s="82"/>
      <c r="AV23" s="82"/>
      <c r="AW23" s="82"/>
    </row>
    <row r="24" spans="1:67" s="86" customFormat="1" ht="25.5" x14ac:dyDescent="0.25">
      <c r="A24" s="188" t="s">
        <v>237</v>
      </c>
      <c r="B24" s="189">
        <v>1.5</v>
      </c>
      <c r="C24" s="190" t="s">
        <v>237</v>
      </c>
      <c r="D24" s="190" t="s">
        <v>237</v>
      </c>
      <c r="E24" s="190" t="s">
        <v>237</v>
      </c>
      <c r="F24" s="190" t="s">
        <v>237</v>
      </c>
      <c r="G24" s="190" t="s">
        <v>237</v>
      </c>
      <c r="H24" s="190" t="s">
        <v>237</v>
      </c>
      <c r="I24" s="190" t="s">
        <v>237</v>
      </c>
      <c r="J24" s="190" t="s">
        <v>237</v>
      </c>
      <c r="K24" s="190" t="s">
        <v>237</v>
      </c>
      <c r="L24" s="100"/>
      <c r="M24" s="100"/>
      <c r="N24" s="100"/>
      <c r="O24" s="100"/>
      <c r="P24" s="100"/>
      <c r="Q24" s="100"/>
      <c r="R24" s="100"/>
      <c r="S24" s="100"/>
      <c r="T24" s="97"/>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5"/>
      <c r="AW24" s="85"/>
    </row>
    <row r="26" spans="1:67" x14ac:dyDescent="0.25">
      <c r="S26" s="151"/>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row>
    <row r="27" spans="1:67" x14ac:dyDescent="0.25">
      <c r="S27" s="171"/>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row>
    <row r="28" spans="1:67" x14ac:dyDescent="0.25">
      <c r="S28" s="172"/>
      <c r="T28" s="167"/>
      <c r="U28" s="152"/>
      <c r="V28" s="152"/>
      <c r="W28" s="152"/>
      <c r="X28" s="152"/>
      <c r="Y28" s="152"/>
      <c r="Z28" s="152"/>
      <c r="AA28" s="152"/>
      <c r="AB28" s="152"/>
      <c r="AC28" s="152"/>
      <c r="AD28" s="152"/>
      <c r="AE28" s="152"/>
      <c r="AF28" s="152"/>
      <c r="AG28" s="152"/>
      <c r="AH28" s="152"/>
      <c r="AI28" s="152"/>
      <c r="AJ28" s="152"/>
      <c r="AK28" s="152"/>
      <c r="AL28" s="153"/>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row>
    <row r="29" spans="1:67" x14ac:dyDescent="0.25">
      <c r="S29" s="173"/>
      <c r="T29" s="168"/>
      <c r="U29" s="66"/>
      <c r="V29" s="155"/>
      <c r="W29" s="155"/>
      <c r="X29" s="66"/>
      <c r="Y29" s="66"/>
      <c r="Z29" s="66"/>
      <c r="AA29" s="66"/>
      <c r="AB29" s="66"/>
      <c r="AC29" s="66"/>
      <c r="AD29" s="66"/>
      <c r="AE29" s="66"/>
      <c r="AF29" s="66"/>
      <c r="AG29" s="66"/>
      <c r="AH29" s="66"/>
      <c r="AI29" s="66"/>
      <c r="AJ29" s="66"/>
      <c r="AK29" s="66"/>
      <c r="AL29" s="94"/>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row>
    <row r="30" spans="1:67" x14ac:dyDescent="0.25">
      <c r="S30" s="173"/>
      <c r="T30" s="168"/>
      <c r="U30" s="66"/>
      <c r="V30" s="155"/>
      <c r="W30" s="155"/>
      <c r="X30" s="66"/>
      <c r="Y30" s="66"/>
      <c r="Z30" s="66"/>
      <c r="AA30" s="66"/>
      <c r="AB30" s="66"/>
      <c r="AC30" s="66"/>
      <c r="AD30" s="66"/>
      <c r="AE30" s="66"/>
      <c r="AF30" s="66"/>
      <c r="AG30" s="66"/>
      <c r="AH30" s="66"/>
      <c r="AI30" s="66"/>
      <c r="AJ30" s="66"/>
      <c r="AK30" s="66"/>
      <c r="AL30" s="94"/>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row>
    <row r="31" spans="1:67" x14ac:dyDescent="0.25">
      <c r="S31" s="173"/>
      <c r="T31" s="168"/>
      <c r="U31" s="66"/>
      <c r="V31" s="155"/>
      <c r="W31" s="155"/>
      <c r="X31" s="66"/>
      <c r="Y31" s="66"/>
      <c r="Z31" s="66"/>
      <c r="AA31" s="66"/>
      <c r="AB31" s="66"/>
      <c r="AC31" s="66"/>
      <c r="AD31" s="66"/>
      <c r="AE31" s="66"/>
      <c r="AF31" s="66"/>
      <c r="AG31" s="66"/>
      <c r="AH31" s="66"/>
      <c r="AI31" s="66"/>
      <c r="AJ31" s="66"/>
      <c r="AK31" s="66"/>
      <c r="AL31" s="94"/>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row>
    <row r="32" spans="1:67" x14ac:dyDescent="0.25">
      <c r="S32" s="173"/>
      <c r="T32" s="168"/>
      <c r="U32" s="66"/>
      <c r="V32" s="155"/>
      <c r="W32" s="155"/>
      <c r="X32" s="66"/>
      <c r="Y32" s="66"/>
      <c r="Z32" s="66"/>
      <c r="AA32" s="66"/>
      <c r="AB32" s="66"/>
      <c r="AC32" s="66"/>
      <c r="AD32" s="66"/>
      <c r="AE32" s="66"/>
      <c r="AF32" s="66"/>
      <c r="AG32" s="66"/>
      <c r="AH32" s="66"/>
      <c r="AI32" s="66"/>
      <c r="AJ32" s="66"/>
      <c r="AK32" s="66"/>
      <c r="AL32" s="94"/>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row>
    <row r="33" spans="19:67" x14ac:dyDescent="0.25">
      <c r="S33" s="173"/>
      <c r="T33" s="168"/>
      <c r="U33" s="66"/>
      <c r="V33" s="155"/>
      <c r="W33" s="155"/>
      <c r="X33" s="66"/>
      <c r="Y33" s="66"/>
      <c r="Z33" s="66"/>
      <c r="AA33" s="66"/>
      <c r="AB33" s="66"/>
      <c r="AC33" s="66"/>
      <c r="AD33" s="66"/>
      <c r="AE33" s="66"/>
      <c r="AF33" s="66"/>
      <c r="AG33" s="66"/>
      <c r="AH33" s="66"/>
      <c r="AI33" s="66"/>
      <c r="AJ33" s="66"/>
      <c r="AK33" s="66"/>
      <c r="AL33" s="94"/>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row>
    <row r="34" spans="19:67" x14ac:dyDescent="0.25">
      <c r="S34" s="173"/>
      <c r="T34" s="168"/>
      <c r="U34" s="66"/>
      <c r="V34" s="155"/>
      <c r="W34" s="155"/>
      <c r="X34" s="66"/>
      <c r="Y34" s="66"/>
      <c r="Z34" s="66"/>
      <c r="AA34" s="66"/>
      <c r="AB34" s="66"/>
      <c r="AC34" s="66"/>
      <c r="AD34" s="66"/>
      <c r="AE34" s="66"/>
      <c r="AF34" s="66"/>
      <c r="AG34" s="66"/>
      <c r="AH34" s="66"/>
      <c r="AI34" s="66"/>
      <c r="AJ34" s="66"/>
      <c r="AK34" s="66"/>
      <c r="AL34" s="94"/>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row>
    <row r="35" spans="19:67" x14ac:dyDescent="0.25">
      <c r="S35" s="171"/>
      <c r="T35" s="169"/>
      <c r="U35" s="66"/>
      <c r="V35" s="66"/>
      <c r="W35" s="66"/>
      <c r="X35" s="66"/>
      <c r="Y35" s="66"/>
      <c r="Z35" s="66"/>
      <c r="AA35" s="66"/>
      <c r="AB35" s="66"/>
      <c r="AC35" s="66"/>
      <c r="AD35" s="66"/>
      <c r="AE35" s="66"/>
      <c r="AF35" s="66"/>
      <c r="AG35" s="66"/>
      <c r="AH35" s="66"/>
      <c r="AI35" s="66"/>
      <c r="AJ35" s="66"/>
      <c r="AK35" s="66"/>
      <c r="AL35" s="94"/>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row>
    <row r="36" spans="19:67" x14ac:dyDescent="0.25">
      <c r="S36" s="174"/>
      <c r="T36" s="169"/>
      <c r="U36" s="156"/>
      <c r="V36" s="156"/>
      <c r="W36" s="156"/>
      <c r="X36" s="156"/>
      <c r="Y36" s="156"/>
      <c r="Z36" s="156"/>
      <c r="AA36" s="156"/>
      <c r="AB36" s="156"/>
      <c r="AC36" s="156"/>
      <c r="AD36" s="156"/>
      <c r="AE36" s="156"/>
      <c r="AF36" s="156"/>
      <c r="AG36" s="156"/>
      <c r="AH36" s="156"/>
      <c r="AI36" s="156"/>
      <c r="AJ36" s="156"/>
      <c r="AK36" s="66"/>
      <c r="AL36" s="94"/>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row>
    <row r="37" spans="19:67" x14ac:dyDescent="0.25">
      <c r="S37" s="175"/>
      <c r="T37" s="169"/>
      <c r="U37" s="157"/>
      <c r="V37" s="157"/>
      <c r="W37" s="157"/>
      <c r="X37" s="157"/>
      <c r="Y37" s="157"/>
      <c r="Z37" s="157"/>
      <c r="AA37" s="157"/>
      <c r="AB37" s="157"/>
      <c r="AC37" s="157"/>
      <c r="AD37" s="157"/>
      <c r="AE37" s="157"/>
      <c r="AF37" s="157"/>
      <c r="AG37" s="157"/>
      <c r="AH37" s="157"/>
      <c r="AI37" s="157"/>
      <c r="AJ37" s="157"/>
      <c r="AK37" s="157"/>
      <c r="AL37" s="94"/>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row>
    <row r="38" spans="19:67" x14ac:dyDescent="0.25">
      <c r="S38" s="175"/>
      <c r="T38" s="169"/>
      <c r="U38" s="157"/>
      <c r="V38" s="157"/>
      <c r="W38" s="157"/>
      <c r="X38" s="157"/>
      <c r="Y38" s="157"/>
      <c r="Z38" s="157"/>
      <c r="AA38" s="157"/>
      <c r="AB38" s="157"/>
      <c r="AC38" s="157"/>
      <c r="AD38" s="157"/>
      <c r="AE38" s="157"/>
      <c r="AF38" s="157"/>
      <c r="AG38" s="157"/>
      <c r="AH38" s="157"/>
      <c r="AI38" s="157"/>
      <c r="AJ38" s="157"/>
      <c r="AK38" s="157"/>
      <c r="AL38" s="94"/>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row>
    <row r="39" spans="19:67" x14ac:dyDescent="0.25">
      <c r="S39" s="176"/>
      <c r="T39" s="170"/>
      <c r="U39" s="158"/>
      <c r="V39" s="159"/>
      <c r="W39" s="159"/>
      <c r="X39" s="159"/>
      <c r="Y39" s="159"/>
      <c r="Z39" s="159"/>
      <c r="AA39" s="159"/>
      <c r="AB39" s="159"/>
      <c r="AC39" s="159"/>
      <c r="AD39" s="159"/>
      <c r="AE39" s="159"/>
      <c r="AF39" s="159"/>
      <c r="AG39" s="159"/>
      <c r="AH39" s="159"/>
      <c r="AI39" s="159"/>
      <c r="AJ39" s="159"/>
      <c r="AK39" s="159"/>
      <c r="AL39" s="95"/>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row>
    <row r="40" spans="19:67" x14ac:dyDescent="0.25">
      <c r="S40" s="177"/>
      <c r="T40" s="170"/>
      <c r="U40" s="158"/>
      <c r="V40" s="159"/>
      <c r="W40" s="159"/>
      <c r="X40" s="159"/>
      <c r="Y40" s="159"/>
      <c r="Z40" s="159"/>
      <c r="AA40" s="159"/>
      <c r="AB40" s="159"/>
      <c r="AC40" s="159"/>
      <c r="AD40" s="159"/>
      <c r="AE40" s="159"/>
      <c r="AF40" s="159"/>
      <c r="AG40" s="159"/>
      <c r="AH40" s="159"/>
      <c r="AI40" s="159"/>
      <c r="AJ40" s="159"/>
      <c r="AK40" s="159"/>
      <c r="AL40" s="95"/>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row>
    <row r="41" spans="19:67" x14ac:dyDescent="0.25">
      <c r="S41" s="177"/>
      <c r="T41" s="169"/>
      <c r="U41" s="66"/>
      <c r="V41" s="66"/>
      <c r="W41" s="66"/>
      <c r="X41" s="66"/>
      <c r="Y41" s="66"/>
      <c r="Z41" s="157"/>
      <c r="AA41" s="157"/>
      <c r="AB41" s="157"/>
      <c r="AC41" s="157"/>
      <c r="AD41" s="157"/>
      <c r="AE41" s="157"/>
      <c r="AF41" s="157"/>
      <c r="AG41" s="157"/>
      <c r="AH41" s="157"/>
      <c r="AI41" s="157"/>
      <c r="AJ41" s="157"/>
      <c r="AK41" s="66"/>
      <c r="AL41" s="94"/>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row>
    <row r="42" spans="19:67" x14ac:dyDescent="0.25">
      <c r="S42" s="178"/>
      <c r="T42" s="169"/>
      <c r="U42" s="66"/>
      <c r="V42" s="66"/>
      <c r="W42" s="66"/>
      <c r="X42" s="157"/>
      <c r="Y42" s="157"/>
      <c r="Z42" s="157"/>
      <c r="AA42" s="157"/>
      <c r="AB42" s="157"/>
      <c r="AC42" s="157"/>
      <c r="AD42" s="157"/>
      <c r="AE42" s="157"/>
      <c r="AF42" s="157"/>
      <c r="AG42" s="157"/>
      <c r="AH42" s="157"/>
      <c r="AI42" s="157"/>
      <c r="AJ42" s="157"/>
      <c r="AK42" s="66"/>
      <c r="AL42" s="94"/>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row>
    <row r="43" spans="19:67" x14ac:dyDescent="0.25">
      <c r="S43" s="176"/>
      <c r="T43" s="169"/>
      <c r="U43" s="66"/>
      <c r="V43" s="66"/>
      <c r="W43" s="66"/>
      <c r="X43" s="157"/>
      <c r="Y43" s="157"/>
      <c r="Z43" s="157"/>
      <c r="AA43" s="157"/>
      <c r="AB43" s="157"/>
      <c r="AC43" s="157"/>
      <c r="AD43" s="157"/>
      <c r="AE43" s="157"/>
      <c r="AF43" s="157"/>
      <c r="AG43" s="157"/>
      <c r="AH43" s="157"/>
      <c r="AI43" s="157"/>
      <c r="AJ43" s="159"/>
      <c r="AK43" s="66"/>
      <c r="AL43" s="94"/>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row>
    <row r="44" spans="19:67" x14ac:dyDescent="0.25">
      <c r="S44" s="178"/>
      <c r="T44" s="169"/>
      <c r="U44" s="66"/>
      <c r="V44" s="66"/>
      <c r="W44" s="66"/>
      <c r="X44" s="157"/>
      <c r="Y44" s="157"/>
      <c r="Z44" s="157"/>
      <c r="AA44" s="157"/>
      <c r="AB44" s="157"/>
      <c r="AC44" s="157"/>
      <c r="AD44" s="157"/>
      <c r="AE44" s="157"/>
      <c r="AF44" s="157"/>
      <c r="AG44" s="157"/>
      <c r="AH44" s="157"/>
      <c r="AI44" s="157"/>
      <c r="AJ44" s="159"/>
      <c r="AK44" s="66"/>
      <c r="AL44" s="160"/>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row>
    <row r="45" spans="19:67" x14ac:dyDescent="0.25">
      <c r="S45" s="179"/>
      <c r="T45" s="169"/>
      <c r="U45" s="66"/>
      <c r="V45" s="157"/>
      <c r="W45" s="157"/>
      <c r="X45" s="157"/>
      <c r="Y45" s="157"/>
      <c r="Z45" s="157"/>
      <c r="AA45" s="157"/>
      <c r="AB45" s="157"/>
      <c r="AC45" s="157"/>
      <c r="AD45" s="157"/>
      <c r="AE45" s="157"/>
      <c r="AF45" s="157"/>
      <c r="AG45" s="66"/>
      <c r="AH45" s="66"/>
      <c r="AI45" s="66"/>
      <c r="AJ45" s="66"/>
      <c r="AK45" s="66"/>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row>
    <row r="46" spans="19:67" x14ac:dyDescent="0.25">
      <c r="S46" s="179"/>
      <c r="T46" s="169"/>
      <c r="U46" s="66"/>
      <c r="V46" s="157"/>
      <c r="W46" s="157"/>
      <c r="X46" s="157"/>
      <c r="Y46" s="157"/>
      <c r="Z46" s="157"/>
      <c r="AA46" s="157"/>
      <c r="AB46" s="157"/>
      <c r="AC46" s="157"/>
      <c r="AD46" s="157"/>
      <c r="AE46" s="157"/>
      <c r="AF46" s="157"/>
      <c r="AG46" s="66"/>
      <c r="AH46" s="66"/>
      <c r="AI46" s="66"/>
      <c r="AJ46" s="66"/>
      <c r="AK46" s="66"/>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row>
    <row r="47" spans="19:67" x14ac:dyDescent="0.25">
      <c r="S47" s="179"/>
      <c r="T47" s="169"/>
      <c r="U47" s="66"/>
      <c r="V47" s="66"/>
      <c r="W47" s="66"/>
      <c r="X47" s="66"/>
      <c r="Y47" s="66"/>
      <c r="Z47" s="66"/>
      <c r="AA47" s="66"/>
      <c r="AB47" s="66"/>
      <c r="AC47" s="66"/>
      <c r="AD47" s="66"/>
      <c r="AE47" s="66"/>
      <c r="AF47" s="66"/>
      <c r="AG47" s="66"/>
      <c r="AH47" s="66"/>
      <c r="AI47" s="66"/>
      <c r="AJ47" s="66"/>
      <c r="AK47" s="66"/>
      <c r="AL47" s="160"/>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row>
    <row r="48" spans="19:67" x14ac:dyDescent="0.25">
      <c r="S48" s="180"/>
      <c r="T48" s="169"/>
      <c r="U48" s="66"/>
      <c r="V48" s="66"/>
      <c r="W48" s="66"/>
      <c r="X48" s="66"/>
      <c r="Y48" s="66"/>
      <c r="Z48" s="66"/>
      <c r="AA48" s="66"/>
      <c r="AB48" s="66"/>
      <c r="AC48" s="66"/>
      <c r="AD48" s="66"/>
      <c r="AE48" s="66"/>
      <c r="AF48" s="66"/>
      <c r="AG48" s="66"/>
      <c r="AH48" s="66"/>
      <c r="AI48" s="66"/>
      <c r="AJ48" s="159"/>
      <c r="AK48" s="66"/>
      <c r="AL48" s="160"/>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row>
    <row r="49" spans="19:67" x14ac:dyDescent="0.25">
      <c r="S49" s="181"/>
      <c r="T49" s="169"/>
      <c r="U49" s="66"/>
      <c r="V49" s="66"/>
      <c r="W49" s="66"/>
      <c r="X49" s="66"/>
      <c r="Y49" s="66"/>
      <c r="Z49" s="66"/>
      <c r="AA49" s="66"/>
      <c r="AB49" s="66"/>
      <c r="AC49" s="66"/>
      <c r="AD49" s="66"/>
      <c r="AE49" s="66"/>
      <c r="AF49" s="66"/>
      <c r="AG49" s="66"/>
      <c r="AH49" s="66"/>
      <c r="AI49" s="66"/>
      <c r="AJ49" s="66"/>
      <c r="AK49" s="66"/>
      <c r="AL49" s="160"/>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row>
    <row r="50" spans="19:67" x14ac:dyDescent="0.25">
      <c r="S50" s="182"/>
      <c r="T50" s="168"/>
      <c r="U50" s="155"/>
      <c r="V50" s="155"/>
      <c r="W50" s="155"/>
      <c r="X50" s="155"/>
      <c r="Y50" s="155"/>
      <c r="Z50" s="155"/>
      <c r="AA50" s="155"/>
      <c r="AB50" s="155"/>
      <c r="AC50" s="155"/>
      <c r="AD50" s="155"/>
      <c r="AE50" s="155"/>
      <c r="AF50" s="155"/>
      <c r="AG50" s="155"/>
      <c r="AH50" s="155"/>
      <c r="AI50" s="155"/>
      <c r="AJ50" s="155"/>
      <c r="AK50" s="155"/>
      <c r="AL50" s="163"/>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row>
    <row r="51" spans="19:67" x14ac:dyDescent="0.25">
      <c r="S51" s="182"/>
      <c r="T51" s="168"/>
      <c r="U51" s="155"/>
      <c r="V51" s="155"/>
      <c r="W51" s="155"/>
      <c r="X51" s="155"/>
      <c r="Y51" s="155"/>
      <c r="Z51" s="155"/>
      <c r="AA51" s="155"/>
      <c r="AB51" s="155"/>
      <c r="AC51" s="155"/>
      <c r="AD51" s="155"/>
      <c r="AE51" s="155"/>
      <c r="AF51" s="155"/>
      <c r="AG51" s="155"/>
      <c r="AH51" s="155"/>
      <c r="AI51" s="155"/>
      <c r="AJ51" s="155"/>
      <c r="AK51" s="155"/>
      <c r="AL51" s="165"/>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row>
    <row r="52" spans="19:67" x14ac:dyDescent="0.25">
      <c r="S52" s="171"/>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row>
    <row r="53" spans="19:67" x14ac:dyDescent="0.25">
      <c r="S53" s="171"/>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row>
    <row r="54" spans="19:67" x14ac:dyDescent="0.25">
      <c r="S54" s="183"/>
    </row>
    <row r="55" spans="19:67" x14ac:dyDescent="0.25">
      <c r="S55" s="183"/>
    </row>
    <row r="56" spans="19:67" x14ac:dyDescent="0.25">
      <c r="S56" s="183"/>
    </row>
    <row r="57" spans="19:67" x14ac:dyDescent="0.25">
      <c r="S57" s="183"/>
    </row>
    <row r="58" spans="19:67" x14ac:dyDescent="0.25">
      <c r="S58" s="183"/>
    </row>
    <row r="59" spans="19:67" x14ac:dyDescent="0.25">
      <c r="S59" s="183"/>
    </row>
    <row r="60" spans="19:67" x14ac:dyDescent="0.25">
      <c r="S60" s="183"/>
    </row>
    <row r="61" spans="19:67" x14ac:dyDescent="0.25">
      <c r="S61" s="183"/>
    </row>
    <row r="62" spans="19:67" x14ac:dyDescent="0.25">
      <c r="S62" s="183"/>
    </row>
    <row r="63" spans="19:67" x14ac:dyDescent="0.25">
      <c r="S63" s="183"/>
    </row>
    <row r="64" spans="19:67" x14ac:dyDescent="0.25">
      <c r="S64" s="183"/>
    </row>
    <row r="65" spans="19:19" x14ac:dyDescent="0.25">
      <c r="S65" s="183"/>
    </row>
    <row r="66" spans="19:19" x14ac:dyDescent="0.25">
      <c r="S66" s="183"/>
    </row>
    <row r="67" spans="19:19" x14ac:dyDescent="0.25">
      <c r="S67" s="183"/>
    </row>
    <row r="68" spans="19:19" x14ac:dyDescent="0.25">
      <c r="S68" s="183"/>
    </row>
    <row r="69" spans="19:19" x14ac:dyDescent="0.25">
      <c r="S69" s="183"/>
    </row>
    <row r="70" spans="19:19" x14ac:dyDescent="0.25">
      <c r="S70" s="183"/>
    </row>
    <row r="71" spans="19:19" x14ac:dyDescent="0.25">
      <c r="S71" s="183"/>
    </row>
    <row r="72" spans="19:19" x14ac:dyDescent="0.25">
      <c r="S72" s="183"/>
    </row>
    <row r="73" spans="19:19" x14ac:dyDescent="0.25">
      <c r="S73" s="183"/>
    </row>
    <row r="74" spans="19:19" x14ac:dyDescent="0.25">
      <c r="S74" s="183"/>
    </row>
    <row r="75" spans="19:19" x14ac:dyDescent="0.25">
      <c r="S75" s="183"/>
    </row>
    <row r="76" spans="19:19" x14ac:dyDescent="0.25">
      <c r="S76" s="183"/>
    </row>
    <row r="77" spans="19:19" x14ac:dyDescent="0.25">
      <c r="S77" s="183"/>
    </row>
    <row r="78" spans="19:19" x14ac:dyDescent="0.25">
      <c r="S78" s="183"/>
    </row>
    <row r="79" spans="19:19" x14ac:dyDescent="0.25">
      <c r="S79" s="183"/>
    </row>
    <row r="80" spans="19:19" x14ac:dyDescent="0.25">
      <c r="S80" s="183"/>
    </row>
    <row r="81" spans="19:19" x14ac:dyDescent="0.25">
      <c r="S81" s="183"/>
    </row>
    <row r="82" spans="19:19" x14ac:dyDescent="0.25">
      <c r="S82" s="183"/>
    </row>
    <row r="83" spans="19:19" x14ac:dyDescent="0.25">
      <c r="S83" s="183"/>
    </row>
    <row r="84" spans="19:19" x14ac:dyDescent="0.25">
      <c r="S84" s="183"/>
    </row>
    <row r="85" spans="19:19" x14ac:dyDescent="0.25">
      <c r="S85" s="183"/>
    </row>
    <row r="86" spans="19:19" x14ac:dyDescent="0.25">
      <c r="S86" s="183"/>
    </row>
    <row r="87" spans="19:19" x14ac:dyDescent="0.25">
      <c r="S87" s="183"/>
    </row>
    <row r="88" spans="19:19" x14ac:dyDescent="0.25">
      <c r="S88" s="183"/>
    </row>
    <row r="89" spans="19:19" x14ac:dyDescent="0.25">
      <c r="S89" s="183"/>
    </row>
    <row r="90" spans="19:19" x14ac:dyDescent="0.25">
      <c r="S90" s="183"/>
    </row>
    <row r="91" spans="19:19" x14ac:dyDescent="0.25">
      <c r="S91" s="183"/>
    </row>
    <row r="92" spans="19:19" x14ac:dyDescent="0.25">
      <c r="S92" s="183"/>
    </row>
    <row r="93" spans="19:19" x14ac:dyDescent="0.25">
      <c r="S93" s="183"/>
    </row>
    <row r="94" spans="19:19" x14ac:dyDescent="0.25">
      <c r="S94" s="183"/>
    </row>
    <row r="95" spans="19:19" x14ac:dyDescent="0.25">
      <c r="S95" s="183"/>
    </row>
    <row r="96" spans="19:19" x14ac:dyDescent="0.25">
      <c r="S96" s="183"/>
    </row>
    <row r="97" spans="19:19" x14ac:dyDescent="0.25">
      <c r="S97" s="183"/>
    </row>
    <row r="98" spans="19:19" x14ac:dyDescent="0.25">
      <c r="S98" s="183"/>
    </row>
    <row r="99" spans="19:19" x14ac:dyDescent="0.25">
      <c r="S99" s="183"/>
    </row>
    <row r="100" spans="19:19" x14ac:dyDescent="0.25">
      <c r="S100" s="183"/>
    </row>
    <row r="101" spans="19:19" x14ac:dyDescent="0.25">
      <c r="S101" s="183"/>
    </row>
    <row r="102" spans="19:19" x14ac:dyDescent="0.25">
      <c r="S102" s="183"/>
    </row>
    <row r="103" spans="19:19" x14ac:dyDescent="0.25">
      <c r="S103" s="183"/>
    </row>
    <row r="104" spans="19:19" x14ac:dyDescent="0.25">
      <c r="S104" s="183"/>
    </row>
    <row r="105" spans="19:19" x14ac:dyDescent="0.25">
      <c r="S105" s="183"/>
    </row>
    <row r="106" spans="19:19" x14ac:dyDescent="0.25">
      <c r="S106" s="183"/>
    </row>
    <row r="107" spans="19:19" x14ac:dyDescent="0.25">
      <c r="S107" s="183"/>
    </row>
    <row r="108" spans="19:19" x14ac:dyDescent="0.25">
      <c r="S108" s="183"/>
    </row>
    <row r="109" spans="19:19" x14ac:dyDescent="0.25">
      <c r="S109" s="183"/>
    </row>
    <row r="110" spans="19:19" x14ac:dyDescent="0.25">
      <c r="S110" s="183"/>
    </row>
    <row r="111" spans="19:19" x14ac:dyDescent="0.25">
      <c r="S111" s="183"/>
    </row>
    <row r="112" spans="19:19" x14ac:dyDescent="0.25">
      <c r="S112" s="183"/>
    </row>
    <row r="113" spans="19:19" x14ac:dyDescent="0.25">
      <c r="S113" s="183"/>
    </row>
    <row r="114" spans="19:19" x14ac:dyDescent="0.25">
      <c r="S114" s="183"/>
    </row>
    <row r="115" spans="19:19" x14ac:dyDescent="0.25">
      <c r="S115" s="183"/>
    </row>
    <row r="116" spans="19:19" x14ac:dyDescent="0.25">
      <c r="S116" s="183"/>
    </row>
    <row r="117" spans="19:19" x14ac:dyDescent="0.25">
      <c r="S117" s="183"/>
    </row>
    <row r="118" spans="19:19" x14ac:dyDescent="0.25">
      <c r="S118" s="183"/>
    </row>
    <row r="119" spans="19:19" x14ac:dyDescent="0.25">
      <c r="S119" s="183"/>
    </row>
    <row r="120" spans="19:19" x14ac:dyDescent="0.25">
      <c r="S120" s="183"/>
    </row>
    <row r="121" spans="19:19" x14ac:dyDescent="0.25">
      <c r="S121" s="183"/>
    </row>
    <row r="122" spans="19:19" x14ac:dyDescent="0.25">
      <c r="S122" s="183"/>
    </row>
    <row r="123" spans="19:19" x14ac:dyDescent="0.25">
      <c r="S123" s="183"/>
    </row>
    <row r="124" spans="19:19" x14ac:dyDescent="0.25">
      <c r="S124" s="183"/>
    </row>
    <row r="125" spans="19:19" x14ac:dyDescent="0.25">
      <c r="S125" s="183"/>
    </row>
    <row r="126" spans="19:19" x14ac:dyDescent="0.25">
      <c r="S126" s="183"/>
    </row>
    <row r="127" spans="19:19" x14ac:dyDescent="0.25">
      <c r="S127" s="183"/>
    </row>
    <row r="128" spans="19:19" x14ac:dyDescent="0.25">
      <c r="S128" s="183"/>
    </row>
    <row r="129" spans="19:19" x14ac:dyDescent="0.25">
      <c r="S129" s="183"/>
    </row>
    <row r="130" spans="19:19" x14ac:dyDescent="0.25">
      <c r="S130" s="183"/>
    </row>
    <row r="131" spans="19:19" x14ac:dyDescent="0.25">
      <c r="S131" s="183"/>
    </row>
    <row r="132" spans="19:19" x14ac:dyDescent="0.25">
      <c r="S132" s="183"/>
    </row>
    <row r="133" spans="19:19" x14ac:dyDescent="0.25">
      <c r="S133" s="183"/>
    </row>
    <row r="134" spans="19:19" x14ac:dyDescent="0.25">
      <c r="S134" s="183"/>
    </row>
    <row r="135" spans="19:19" x14ac:dyDescent="0.25">
      <c r="S135" s="183"/>
    </row>
    <row r="136" spans="19:19" x14ac:dyDescent="0.25">
      <c r="S136" s="183"/>
    </row>
    <row r="137" spans="19:19" x14ac:dyDescent="0.25">
      <c r="S137" s="183"/>
    </row>
    <row r="138" spans="19:19" x14ac:dyDescent="0.25">
      <c r="S138" s="183"/>
    </row>
    <row r="139" spans="19:19" x14ac:dyDescent="0.25">
      <c r="S139" s="183"/>
    </row>
    <row r="140" spans="19:19" x14ac:dyDescent="0.25">
      <c r="S140" s="183"/>
    </row>
    <row r="141" spans="19:19" x14ac:dyDescent="0.25">
      <c r="S141" s="183"/>
    </row>
    <row r="142" spans="19:19" x14ac:dyDescent="0.25">
      <c r="S142" s="183"/>
    </row>
    <row r="143" spans="19:19" x14ac:dyDescent="0.25">
      <c r="S143" s="183"/>
    </row>
    <row r="144" spans="19:19" x14ac:dyDescent="0.25">
      <c r="S144" s="183"/>
    </row>
    <row r="145" spans="19:19" x14ac:dyDescent="0.25">
      <c r="S145" s="183"/>
    </row>
    <row r="146" spans="19:19" x14ac:dyDescent="0.25">
      <c r="S146" s="183"/>
    </row>
    <row r="147" spans="19:19" x14ac:dyDescent="0.25">
      <c r="S147" s="183"/>
    </row>
    <row r="148" spans="19:19" x14ac:dyDescent="0.25">
      <c r="S148" s="183"/>
    </row>
    <row r="149" spans="19:19" x14ac:dyDescent="0.25">
      <c r="S149" s="183"/>
    </row>
    <row r="150" spans="19:19" x14ac:dyDescent="0.25">
      <c r="S150" s="183"/>
    </row>
    <row r="151" spans="19:19" x14ac:dyDescent="0.25">
      <c r="S151" s="183"/>
    </row>
    <row r="152" spans="19:19" x14ac:dyDescent="0.25">
      <c r="S152" s="183"/>
    </row>
    <row r="153" spans="19:19" x14ac:dyDescent="0.25">
      <c r="S153" s="183"/>
    </row>
    <row r="154" spans="19:19" x14ac:dyDescent="0.25">
      <c r="S154" s="183"/>
    </row>
    <row r="155" spans="19:19" x14ac:dyDescent="0.25">
      <c r="S155" s="183"/>
    </row>
    <row r="156" spans="19:19" x14ac:dyDescent="0.25">
      <c r="S156" s="183"/>
    </row>
    <row r="157" spans="19:19" x14ac:dyDescent="0.25">
      <c r="S157" s="183"/>
    </row>
    <row r="158" spans="19:19" x14ac:dyDescent="0.25">
      <c r="S158" s="183"/>
    </row>
    <row r="159" spans="19:19" x14ac:dyDescent="0.25">
      <c r="S159" s="183"/>
    </row>
    <row r="160" spans="19:19" x14ac:dyDescent="0.25">
      <c r="S160" s="183"/>
    </row>
    <row r="161" spans="19:19" x14ac:dyDescent="0.25">
      <c r="S161" s="183"/>
    </row>
    <row r="162" spans="19:19" x14ac:dyDescent="0.25">
      <c r="S162" s="183"/>
    </row>
    <row r="163" spans="19:19" x14ac:dyDescent="0.25">
      <c r="S163" s="183"/>
    </row>
    <row r="164" spans="19:19" x14ac:dyDescent="0.25">
      <c r="S164" s="183"/>
    </row>
    <row r="165" spans="19:19" x14ac:dyDescent="0.25">
      <c r="S165" s="183"/>
    </row>
    <row r="166" spans="19:19" x14ac:dyDescent="0.25">
      <c r="S166" s="183"/>
    </row>
    <row r="167" spans="19:19" x14ac:dyDescent="0.25">
      <c r="S167" s="183"/>
    </row>
    <row r="168" spans="19:19" x14ac:dyDescent="0.25">
      <c r="S168" s="183"/>
    </row>
    <row r="169" spans="19:19" x14ac:dyDescent="0.25">
      <c r="S169" s="183"/>
    </row>
    <row r="170" spans="19:19" x14ac:dyDescent="0.25">
      <c r="S170" s="183"/>
    </row>
    <row r="171" spans="19:19" x14ac:dyDescent="0.25">
      <c r="S171" s="183"/>
    </row>
    <row r="172" spans="19:19" x14ac:dyDescent="0.25">
      <c r="S172" s="183"/>
    </row>
    <row r="173" spans="19:19" x14ac:dyDescent="0.25">
      <c r="S173" s="183"/>
    </row>
    <row r="174" spans="19:19" x14ac:dyDescent="0.25">
      <c r="S174" s="183"/>
    </row>
    <row r="175" spans="19:19" x14ac:dyDescent="0.25">
      <c r="S175" s="183"/>
    </row>
    <row r="176" spans="19:19" x14ac:dyDescent="0.25">
      <c r="S176" s="183"/>
    </row>
    <row r="177" spans="19:19" x14ac:dyDescent="0.25">
      <c r="S177" s="183"/>
    </row>
    <row r="178" spans="19:19" x14ac:dyDescent="0.25">
      <c r="S178" s="183"/>
    </row>
    <row r="179" spans="19:19" x14ac:dyDescent="0.25">
      <c r="S179" s="183"/>
    </row>
    <row r="180" spans="19:19" x14ac:dyDescent="0.25">
      <c r="S180" s="183"/>
    </row>
    <row r="181" spans="19:19" x14ac:dyDescent="0.25">
      <c r="S181" s="183"/>
    </row>
    <row r="182" spans="19:19" x14ac:dyDescent="0.25">
      <c r="S182" s="183"/>
    </row>
    <row r="183" spans="19:19" x14ac:dyDescent="0.25">
      <c r="S183" s="183"/>
    </row>
    <row r="184" spans="19:19" x14ac:dyDescent="0.25">
      <c r="S184" s="183"/>
    </row>
    <row r="185" spans="19:19" x14ac:dyDescent="0.25">
      <c r="S185" s="183"/>
    </row>
  </sheetData>
  <pageMargins left="0.7" right="0.7" top="0.75" bottom="0.75" header="0.3" footer="0.3"/>
  <pageSetup orientation="portrait" horizontalDpi="200" verticalDpi="200"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10" workbookViewId="0">
      <selection activeCell="B10" sqref="B10"/>
    </sheetView>
  </sheetViews>
  <sheetFormatPr defaultColWidth="56.85546875" defaultRowHeight="15" x14ac:dyDescent="0.25"/>
  <cols>
    <col min="1" max="3" width="56.85546875" style="24"/>
    <col min="4" max="4" width="29.140625" style="24" customWidth="1"/>
    <col min="5" max="5" width="14.85546875" style="24" customWidth="1"/>
    <col min="6" max="16384" width="56.85546875" style="24"/>
  </cols>
  <sheetData>
    <row r="1" spans="1:6" x14ac:dyDescent="0.25">
      <c r="A1" s="130" t="s">
        <v>202</v>
      </c>
      <c r="B1" s="130" t="s">
        <v>206</v>
      </c>
      <c r="C1" s="130" t="s">
        <v>32</v>
      </c>
      <c r="D1" s="130" t="s">
        <v>108</v>
      </c>
      <c r="E1" s="130" t="s">
        <v>109</v>
      </c>
      <c r="F1" s="130" t="s">
        <v>110</v>
      </c>
    </row>
    <row r="2" spans="1:6" ht="45" x14ac:dyDescent="0.25">
      <c r="A2" s="130" t="s">
        <v>204</v>
      </c>
      <c r="B2" s="130" t="s">
        <v>220</v>
      </c>
      <c r="C2" s="130" t="s">
        <v>84</v>
      </c>
      <c r="D2" s="130" t="s">
        <v>63</v>
      </c>
      <c r="E2" s="130" t="s">
        <v>101</v>
      </c>
      <c r="F2" s="130" t="s">
        <v>93</v>
      </c>
    </row>
    <row r="3" spans="1:6" ht="330" x14ac:dyDescent="0.25">
      <c r="A3" s="130" t="s">
        <v>166</v>
      </c>
      <c r="B3" s="130" t="s">
        <v>548</v>
      </c>
      <c r="C3" s="130" t="s">
        <v>79</v>
      </c>
      <c r="D3" s="130" t="s">
        <v>64</v>
      </c>
      <c r="E3" s="130" t="s">
        <v>94</v>
      </c>
      <c r="F3" s="130" t="s">
        <v>95</v>
      </c>
    </row>
    <row r="4" spans="1:6" ht="90" x14ac:dyDescent="0.25">
      <c r="A4" s="130" t="s">
        <v>188</v>
      </c>
      <c r="B4" s="130" t="s">
        <v>210</v>
      </c>
      <c r="C4" s="130" t="s">
        <v>74</v>
      </c>
      <c r="D4" s="130" t="s">
        <v>65</v>
      </c>
      <c r="E4" s="130" t="s">
        <v>88</v>
      </c>
      <c r="F4" s="130" t="s">
        <v>89</v>
      </c>
    </row>
    <row r="5" spans="1:6" ht="60" x14ac:dyDescent="0.25">
      <c r="A5" s="130" t="s">
        <v>235</v>
      </c>
      <c r="B5" s="130" t="s">
        <v>209</v>
      </c>
      <c r="C5" s="130" t="s">
        <v>82</v>
      </c>
      <c r="D5" s="130" t="s">
        <v>65</v>
      </c>
      <c r="E5" s="130" t="s">
        <v>97</v>
      </c>
      <c r="F5" s="130" t="s">
        <v>89</v>
      </c>
    </row>
    <row r="6" spans="1:6" ht="135" x14ac:dyDescent="0.25">
      <c r="A6" s="130" t="s">
        <v>195</v>
      </c>
      <c r="B6" s="130" t="s">
        <v>547</v>
      </c>
      <c r="C6" s="130" t="s">
        <v>77</v>
      </c>
      <c r="D6" s="130" t="s">
        <v>66</v>
      </c>
      <c r="E6" s="130" t="s">
        <v>92</v>
      </c>
      <c r="F6" s="130" t="s">
        <v>93</v>
      </c>
    </row>
    <row r="7" spans="1:6" ht="90" x14ac:dyDescent="0.25">
      <c r="A7" s="130" t="s">
        <v>236</v>
      </c>
      <c r="B7" s="130" t="s">
        <v>208</v>
      </c>
      <c r="C7" s="130" t="s">
        <v>81</v>
      </c>
      <c r="D7" s="130" t="s">
        <v>67</v>
      </c>
      <c r="E7" s="130" t="s">
        <v>97</v>
      </c>
      <c r="F7" s="130" t="s">
        <v>98</v>
      </c>
    </row>
    <row r="8" spans="1:6" ht="105" x14ac:dyDescent="0.25">
      <c r="A8" s="130" t="s">
        <v>191</v>
      </c>
      <c r="B8" s="130" t="s">
        <v>207</v>
      </c>
      <c r="C8" s="130" t="s">
        <v>73</v>
      </c>
      <c r="D8" s="130" t="s">
        <v>68</v>
      </c>
      <c r="E8" s="130" t="s">
        <v>86</v>
      </c>
      <c r="F8" s="130" t="s">
        <v>87</v>
      </c>
    </row>
    <row r="9" spans="1:6" ht="150.75" thickBot="1" x14ac:dyDescent="0.3">
      <c r="A9" s="130" t="s">
        <v>192</v>
      </c>
      <c r="B9" s="130" t="s">
        <v>233</v>
      </c>
      <c r="C9" s="130" t="s">
        <v>238</v>
      </c>
      <c r="D9" s="130" t="s">
        <v>69</v>
      </c>
      <c r="E9" s="130" t="s">
        <v>90</v>
      </c>
      <c r="F9" s="130" t="s">
        <v>91</v>
      </c>
    </row>
    <row r="10" spans="1:6" ht="111" thickBot="1" x14ac:dyDescent="0.3">
      <c r="A10" s="130" t="s">
        <v>196</v>
      </c>
      <c r="B10" s="185" t="s">
        <v>543</v>
      </c>
      <c r="C10" s="130" t="s">
        <v>106</v>
      </c>
      <c r="D10" s="130" t="s">
        <v>70</v>
      </c>
      <c r="E10" s="130" t="s">
        <v>107</v>
      </c>
      <c r="F10" s="130" t="s">
        <v>87</v>
      </c>
    </row>
    <row r="11" spans="1:6" ht="111" thickBot="1" x14ac:dyDescent="0.3">
      <c r="A11" s="130" t="s">
        <v>197</v>
      </c>
      <c r="B11" s="186" t="s">
        <v>544</v>
      </c>
      <c r="C11" s="130" t="s">
        <v>78</v>
      </c>
      <c r="D11" s="130" t="s">
        <v>70</v>
      </c>
      <c r="E11" s="130" t="s">
        <v>90</v>
      </c>
      <c r="F11" s="130" t="s">
        <v>87</v>
      </c>
    </row>
    <row r="12" spans="1:6" ht="60" x14ac:dyDescent="0.25">
      <c r="A12" s="130" t="s">
        <v>198</v>
      </c>
      <c r="B12" s="130" t="s">
        <v>234</v>
      </c>
      <c r="C12" s="130" t="s">
        <v>85</v>
      </c>
      <c r="D12" s="130" t="s">
        <v>70</v>
      </c>
      <c r="E12" s="130" t="s">
        <v>101</v>
      </c>
      <c r="F12" s="130" t="s">
        <v>87</v>
      </c>
    </row>
    <row r="13" spans="1:6" ht="105" x14ac:dyDescent="0.25">
      <c r="A13" s="130" t="s">
        <v>193</v>
      </c>
      <c r="B13" s="130" t="s">
        <v>211</v>
      </c>
      <c r="C13" s="130" t="s">
        <v>80</v>
      </c>
      <c r="D13" s="130" t="s">
        <v>71</v>
      </c>
      <c r="E13" s="130" t="s">
        <v>86</v>
      </c>
      <c r="F13" s="130" t="s">
        <v>96</v>
      </c>
    </row>
    <row r="14" spans="1:6" ht="75" x14ac:dyDescent="0.25">
      <c r="A14" s="130" t="s">
        <v>237</v>
      </c>
      <c r="B14" s="130" t="s">
        <v>212</v>
      </c>
      <c r="C14" s="130" t="s">
        <v>83</v>
      </c>
      <c r="D14" s="130" t="s">
        <v>71</v>
      </c>
      <c r="E14" s="130" t="s">
        <v>99</v>
      </c>
      <c r="F14" s="130" t="s">
        <v>100</v>
      </c>
    </row>
    <row r="15" spans="1:6" ht="45.75" thickBot="1" x14ac:dyDescent="0.3">
      <c r="A15" s="130" t="s">
        <v>199</v>
      </c>
      <c r="B15" s="130" t="s">
        <v>219</v>
      </c>
      <c r="C15" s="130" t="s">
        <v>102</v>
      </c>
      <c r="D15" s="130" t="s">
        <v>105</v>
      </c>
      <c r="E15" s="130" t="s">
        <v>101</v>
      </c>
      <c r="F15" s="130" t="s">
        <v>87</v>
      </c>
    </row>
    <row r="16" spans="1:6" ht="79.5" thickBot="1" x14ac:dyDescent="0.3">
      <c r="A16" s="130" t="s">
        <v>200</v>
      </c>
      <c r="B16" s="185" t="s">
        <v>545</v>
      </c>
      <c r="C16" s="130" t="s">
        <v>103</v>
      </c>
      <c r="D16" s="130" t="s">
        <v>72</v>
      </c>
      <c r="E16" s="130" t="s">
        <v>104</v>
      </c>
      <c r="F16" s="130" t="s">
        <v>87</v>
      </c>
    </row>
    <row r="17" spans="1:6" ht="79.5" thickBot="1" x14ac:dyDescent="0.3">
      <c r="A17" s="130" t="s">
        <v>201</v>
      </c>
      <c r="B17" s="185" t="s">
        <v>546</v>
      </c>
      <c r="C17" s="130" t="s">
        <v>75</v>
      </c>
      <c r="D17" s="130" t="s">
        <v>72</v>
      </c>
      <c r="E17" s="130" t="s">
        <v>90</v>
      </c>
      <c r="F17" s="130" t="s">
        <v>87</v>
      </c>
    </row>
  </sheetData>
  <pageMargins left="0.7" right="0.7" top="0.75" bottom="0.75" header="0.3" footer="0.3"/>
  <pageSetup orientation="portrait" verticalDpi="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sqref="A1:XFD1"/>
    </sheetView>
  </sheetViews>
  <sheetFormatPr defaultRowHeight="15" x14ac:dyDescent="0.25"/>
  <cols>
    <col min="1" max="1" width="71.85546875" bestFit="1" customWidth="1"/>
    <col min="2" max="2" width="71.85546875" customWidth="1"/>
    <col min="3" max="3" width="27.28515625" bestFit="1" customWidth="1"/>
  </cols>
  <sheetData>
    <row r="1" spans="1:3" ht="15.75" thickBot="1" x14ac:dyDescent="0.3">
      <c r="A1" s="30" t="s">
        <v>162</v>
      </c>
      <c r="B1" s="38"/>
      <c r="C1" s="31" t="s">
        <v>163</v>
      </c>
    </row>
    <row r="2" spans="1:3" x14ac:dyDescent="0.25">
      <c r="A2" s="32" t="s">
        <v>164</v>
      </c>
      <c r="B2" s="32" t="s">
        <v>164</v>
      </c>
      <c r="C2" s="33" t="s">
        <v>165</v>
      </c>
    </row>
    <row r="3" spans="1:3" x14ac:dyDescent="0.25">
      <c r="A3" s="22" t="s">
        <v>166</v>
      </c>
      <c r="B3" s="22" t="s">
        <v>166</v>
      </c>
      <c r="C3" s="33" t="s">
        <v>167</v>
      </c>
    </row>
    <row r="4" spans="1:3" x14ac:dyDescent="0.25">
      <c r="A4" s="27" t="s">
        <v>186</v>
      </c>
      <c r="B4" s="27" t="s">
        <v>188</v>
      </c>
      <c r="C4" s="33" t="s">
        <v>168</v>
      </c>
    </row>
    <row r="5" spans="1:3" x14ac:dyDescent="0.25">
      <c r="A5" s="28" t="s">
        <v>187</v>
      </c>
      <c r="B5" s="28" t="s">
        <v>189</v>
      </c>
      <c r="C5" s="33" t="s">
        <v>169</v>
      </c>
    </row>
    <row r="6" spans="1:3" x14ac:dyDescent="0.25">
      <c r="A6" s="27" t="s">
        <v>170</v>
      </c>
      <c r="B6" s="27" t="s">
        <v>195</v>
      </c>
      <c r="C6" s="33" t="s">
        <v>171</v>
      </c>
    </row>
    <row r="7" spans="1:3" x14ac:dyDescent="0.25">
      <c r="A7" s="29" t="s">
        <v>172</v>
      </c>
      <c r="B7" s="29" t="s">
        <v>190</v>
      </c>
      <c r="C7" s="33" t="s">
        <v>173</v>
      </c>
    </row>
    <row r="8" spans="1:3" x14ac:dyDescent="0.25">
      <c r="A8" s="26" t="s">
        <v>174</v>
      </c>
      <c r="B8" s="26" t="s">
        <v>191</v>
      </c>
      <c r="C8" s="33" t="s">
        <v>175</v>
      </c>
    </row>
    <row r="9" spans="1:3" x14ac:dyDescent="0.25">
      <c r="A9" s="18" t="s">
        <v>176</v>
      </c>
      <c r="B9" s="18" t="s">
        <v>196</v>
      </c>
      <c r="C9" s="34" t="s">
        <v>177</v>
      </c>
    </row>
    <row r="10" spans="1:3" x14ac:dyDescent="0.25">
      <c r="A10" s="35" t="s">
        <v>178</v>
      </c>
      <c r="B10" s="35" t="s">
        <v>197</v>
      </c>
    </row>
    <row r="11" spans="1:3" x14ac:dyDescent="0.25">
      <c r="A11" s="18" t="s">
        <v>179</v>
      </c>
      <c r="B11" s="18" t="s">
        <v>198</v>
      </c>
    </row>
    <row r="12" spans="1:3" x14ac:dyDescent="0.25">
      <c r="A12" s="36" t="s">
        <v>180</v>
      </c>
      <c r="B12" s="36" t="s">
        <v>193</v>
      </c>
    </row>
    <row r="13" spans="1:3" x14ac:dyDescent="0.25">
      <c r="A13" s="18" t="s">
        <v>181</v>
      </c>
      <c r="B13" s="18" t="s">
        <v>194</v>
      </c>
    </row>
    <row r="14" spans="1:3" x14ac:dyDescent="0.25">
      <c r="A14" s="36" t="s">
        <v>182</v>
      </c>
      <c r="B14" s="36" t="s">
        <v>199</v>
      </c>
    </row>
    <row r="15" spans="1:3" x14ac:dyDescent="0.25">
      <c r="A15" s="37" t="s">
        <v>183</v>
      </c>
      <c r="B15" s="37" t="s">
        <v>200</v>
      </c>
    </row>
    <row r="16" spans="1:3" x14ac:dyDescent="0.25">
      <c r="A16" s="35" t="s">
        <v>184</v>
      </c>
      <c r="B16" s="35" t="s">
        <v>201</v>
      </c>
    </row>
    <row r="17" spans="1:2" ht="45" x14ac:dyDescent="0.25">
      <c r="A17" s="37" t="s">
        <v>185</v>
      </c>
      <c r="B17" s="37" t="s">
        <v>192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0"/>
  <sheetViews>
    <sheetView topLeftCell="B1" zoomScale="60" zoomScaleNormal="60" workbookViewId="0">
      <pane ySplit="1" topLeftCell="A198" activePane="bottomLeft" state="frozen"/>
      <selection pane="bottomLeft" activeCell="F201" sqref="F201"/>
    </sheetView>
  </sheetViews>
  <sheetFormatPr defaultColWidth="9.42578125" defaultRowHeight="15" x14ac:dyDescent="0.25"/>
  <cols>
    <col min="1" max="1" width="39.42578125" customWidth="1"/>
    <col min="2" max="2" width="33.28515625" customWidth="1"/>
    <col min="3" max="3" width="27.5703125" customWidth="1"/>
    <col min="4" max="4" width="12.42578125" customWidth="1"/>
    <col min="5" max="5" width="23.28515625" customWidth="1"/>
    <col min="6" max="6" width="26.42578125" customWidth="1"/>
    <col min="7" max="7" width="105.140625" customWidth="1"/>
    <col min="8" max="8" width="66.85546875" customWidth="1"/>
    <col min="9" max="9" width="33.28515625" style="276" hidden="1" customWidth="1"/>
    <col min="10" max="10" width="27.5703125" style="277" hidden="1" customWidth="1"/>
  </cols>
  <sheetData>
    <row r="1" spans="1:10" s="130" customFormat="1" ht="24" x14ac:dyDescent="0.25">
      <c r="A1" s="197" t="s">
        <v>215</v>
      </c>
      <c r="B1" s="197" t="s">
        <v>213</v>
      </c>
      <c r="C1" s="197" t="s">
        <v>224</v>
      </c>
      <c r="D1" s="197" t="s">
        <v>214</v>
      </c>
      <c r="E1" s="197" t="s">
        <v>216</v>
      </c>
      <c r="F1" s="197" t="s">
        <v>217</v>
      </c>
      <c r="G1" s="197" t="s">
        <v>218</v>
      </c>
      <c r="H1" s="197" t="s">
        <v>206</v>
      </c>
      <c r="I1" s="198" t="s">
        <v>552</v>
      </c>
      <c r="J1" s="215" t="s">
        <v>553</v>
      </c>
    </row>
    <row r="2" spans="1:10" s="128" customFormat="1" ht="255" x14ac:dyDescent="0.25">
      <c r="A2" s="134" t="s">
        <v>191</v>
      </c>
      <c r="B2" s="134" t="s">
        <v>240</v>
      </c>
      <c r="C2" s="134" t="s">
        <v>226</v>
      </c>
      <c r="D2" s="47" t="s">
        <v>221</v>
      </c>
      <c r="E2" s="134"/>
      <c r="F2" s="134"/>
      <c r="G2" s="134" t="s">
        <v>263</v>
      </c>
      <c r="H2" s="134" t="s">
        <v>207</v>
      </c>
      <c r="I2" s="218">
        <v>42233</v>
      </c>
      <c r="J2" s="219">
        <v>0.41666666666666669</v>
      </c>
    </row>
    <row r="3" spans="1:10" s="128" customFormat="1" ht="255" x14ac:dyDescent="0.25">
      <c r="A3" s="187" t="s">
        <v>236</v>
      </c>
      <c r="B3" s="187" t="s">
        <v>239</v>
      </c>
      <c r="C3" s="187" t="s">
        <v>262</v>
      </c>
      <c r="D3" s="187" t="s">
        <v>222</v>
      </c>
      <c r="E3" s="187"/>
      <c r="F3" s="187"/>
      <c r="G3" s="187" t="s">
        <v>275</v>
      </c>
      <c r="H3" s="187" t="s">
        <v>208</v>
      </c>
      <c r="I3" s="220">
        <v>42233</v>
      </c>
      <c r="J3" s="221">
        <v>0.46875</v>
      </c>
    </row>
    <row r="4" spans="1:10" s="128" customFormat="1" ht="178.5" x14ac:dyDescent="0.25">
      <c r="A4" s="125" t="s">
        <v>193</v>
      </c>
      <c r="B4" s="125" t="s">
        <v>239</v>
      </c>
      <c r="C4" s="125" t="s">
        <v>290</v>
      </c>
      <c r="D4" s="125" t="s">
        <v>291</v>
      </c>
      <c r="E4" s="125"/>
      <c r="F4" s="125"/>
      <c r="G4" s="125" t="s">
        <v>292</v>
      </c>
      <c r="H4" s="125" t="s">
        <v>211</v>
      </c>
      <c r="I4" s="216">
        <v>42233</v>
      </c>
      <c r="J4" s="217">
        <v>0.55208333333333337</v>
      </c>
    </row>
    <row r="5" spans="1:10" s="128" customFormat="1" ht="225" x14ac:dyDescent="0.25">
      <c r="A5" s="194" t="s">
        <v>237</v>
      </c>
      <c r="B5" s="194" t="s">
        <v>308</v>
      </c>
      <c r="C5" s="195" t="s">
        <v>307</v>
      </c>
      <c r="D5" s="195" t="s">
        <v>306</v>
      </c>
      <c r="E5" s="195"/>
      <c r="F5" s="195"/>
      <c r="G5" s="194" t="s">
        <v>316</v>
      </c>
      <c r="H5" s="196" t="s">
        <v>212</v>
      </c>
      <c r="I5" s="224">
        <v>42234</v>
      </c>
      <c r="J5" s="225">
        <v>0.41666666666666669</v>
      </c>
    </row>
    <row r="6" spans="1:10" s="128" customFormat="1" ht="191.25" x14ac:dyDescent="0.25">
      <c r="A6" s="135" t="s">
        <v>188</v>
      </c>
      <c r="B6" s="135" t="s">
        <v>308</v>
      </c>
      <c r="C6" s="135" t="s">
        <v>230</v>
      </c>
      <c r="D6" s="135" t="s">
        <v>221</v>
      </c>
      <c r="E6" s="135"/>
      <c r="F6" s="135"/>
      <c r="G6" s="135" t="s">
        <v>329</v>
      </c>
      <c r="H6" s="135" t="s">
        <v>210</v>
      </c>
      <c r="I6" s="222">
        <v>42234</v>
      </c>
      <c r="J6" s="223">
        <v>0.55208333333333337</v>
      </c>
    </row>
    <row r="7" spans="1:10" s="128" customFormat="1" ht="178.5" x14ac:dyDescent="0.25">
      <c r="A7" s="136" t="s">
        <v>235</v>
      </c>
      <c r="B7" s="136" t="s">
        <v>308</v>
      </c>
      <c r="C7" s="136" t="s">
        <v>342</v>
      </c>
      <c r="D7" s="136" t="s">
        <v>221</v>
      </c>
      <c r="E7" s="136"/>
      <c r="F7" s="136"/>
      <c r="G7" s="136" t="s">
        <v>343</v>
      </c>
      <c r="H7" s="136" t="s">
        <v>209</v>
      </c>
      <c r="I7" s="226">
        <v>42234</v>
      </c>
      <c r="J7" s="227">
        <v>0.60416666666666663</v>
      </c>
    </row>
    <row r="8" spans="1:10" s="128" customFormat="1" ht="165.75" x14ac:dyDescent="0.25">
      <c r="A8" s="139" t="s">
        <v>195</v>
      </c>
      <c r="B8" s="139" t="s">
        <v>356</v>
      </c>
      <c r="C8" s="139" t="s">
        <v>425</v>
      </c>
      <c r="D8" s="139" t="s">
        <v>426</v>
      </c>
      <c r="E8" s="139"/>
      <c r="F8" s="139"/>
      <c r="G8" s="139" t="s">
        <v>427</v>
      </c>
      <c r="H8" s="139" t="s">
        <v>547</v>
      </c>
      <c r="I8" s="228">
        <v>42235</v>
      </c>
      <c r="J8" s="229">
        <v>0.41666666666666669</v>
      </c>
    </row>
    <row r="9" spans="1:10" s="128" customFormat="1" ht="191.25" x14ac:dyDescent="0.25">
      <c r="A9" s="137" t="s">
        <v>192</v>
      </c>
      <c r="B9" s="137" t="s">
        <v>356</v>
      </c>
      <c r="C9" s="137" t="s">
        <v>369</v>
      </c>
      <c r="D9" s="137" t="s">
        <v>306</v>
      </c>
      <c r="E9" s="137"/>
      <c r="F9" s="137"/>
      <c r="G9" s="137" t="s">
        <v>367</v>
      </c>
      <c r="H9" s="137" t="s">
        <v>233</v>
      </c>
      <c r="I9" s="230">
        <v>42235</v>
      </c>
      <c r="J9" s="231">
        <v>0.47916666666666669</v>
      </c>
    </row>
    <row r="10" spans="1:10" s="128" customFormat="1" ht="216.75" x14ac:dyDescent="0.25">
      <c r="A10" s="119" t="s">
        <v>199</v>
      </c>
      <c r="B10" s="119" t="s">
        <v>441</v>
      </c>
      <c r="C10" s="119" t="s">
        <v>520</v>
      </c>
      <c r="D10" s="119" t="s">
        <v>221</v>
      </c>
      <c r="E10" s="119"/>
      <c r="F10" s="119"/>
      <c r="G10" s="119" t="s">
        <v>521</v>
      </c>
      <c r="H10" s="119" t="s">
        <v>219</v>
      </c>
      <c r="I10" s="234">
        <v>42236</v>
      </c>
      <c r="J10" s="235">
        <v>0.52083333333333337</v>
      </c>
    </row>
    <row r="11" spans="1:10" s="128" customFormat="1" ht="191.25" x14ac:dyDescent="0.25">
      <c r="A11" s="121" t="s">
        <v>198</v>
      </c>
      <c r="B11" s="121" t="s">
        <v>441</v>
      </c>
      <c r="C11" s="121" t="s">
        <v>399</v>
      </c>
      <c r="D11" s="121" t="s">
        <v>221</v>
      </c>
      <c r="E11" s="121"/>
      <c r="F11" s="121"/>
      <c r="G11" s="121" t="s">
        <v>446</v>
      </c>
      <c r="H11" s="121" t="s">
        <v>234</v>
      </c>
      <c r="I11" s="232">
        <v>42236</v>
      </c>
      <c r="J11" s="233">
        <v>0.57291666666666663</v>
      </c>
    </row>
    <row r="12" spans="1:10" s="128" customFormat="1" ht="178.5" x14ac:dyDescent="0.25">
      <c r="A12" s="123" t="s">
        <v>204</v>
      </c>
      <c r="B12" s="123" t="s">
        <v>503</v>
      </c>
      <c r="C12" s="123" t="s">
        <v>502</v>
      </c>
      <c r="D12" s="123" t="s">
        <v>223</v>
      </c>
      <c r="E12" s="123"/>
      <c r="F12" s="123"/>
      <c r="G12" s="123" t="s">
        <v>504</v>
      </c>
      <c r="H12" s="123" t="s">
        <v>220</v>
      </c>
      <c r="I12" s="236">
        <v>42236</v>
      </c>
      <c r="J12" s="237">
        <v>0.625</v>
      </c>
    </row>
    <row r="13" spans="1:10" s="128" customFormat="1" ht="255" x14ac:dyDescent="0.25">
      <c r="A13" s="134" t="s">
        <v>191</v>
      </c>
      <c r="B13" s="134" t="s">
        <v>241</v>
      </c>
      <c r="C13" s="134" t="s">
        <v>226</v>
      </c>
      <c r="D13" s="47" t="s">
        <v>221</v>
      </c>
      <c r="E13" s="134"/>
      <c r="F13" s="134"/>
      <c r="G13" s="134" t="s">
        <v>264</v>
      </c>
      <c r="H13" s="134" t="s">
        <v>207</v>
      </c>
      <c r="I13" s="218">
        <v>42240</v>
      </c>
      <c r="J13" s="219">
        <v>0.41666666666666669</v>
      </c>
    </row>
    <row r="14" spans="1:10" s="128" customFormat="1" ht="255" x14ac:dyDescent="0.25">
      <c r="A14" s="187" t="s">
        <v>236</v>
      </c>
      <c r="B14" s="187" t="s">
        <v>253</v>
      </c>
      <c r="C14" s="187" t="s">
        <v>262</v>
      </c>
      <c r="D14" s="187" t="s">
        <v>222</v>
      </c>
      <c r="E14" s="187"/>
      <c r="F14" s="187"/>
      <c r="G14" s="187" t="s">
        <v>276</v>
      </c>
      <c r="H14" s="187" t="s">
        <v>208</v>
      </c>
      <c r="I14" s="220">
        <v>42240</v>
      </c>
      <c r="J14" s="221">
        <v>0.46875</v>
      </c>
    </row>
    <row r="15" spans="1:10" s="128" customFormat="1" ht="178.5" x14ac:dyDescent="0.25">
      <c r="A15" s="125" t="s">
        <v>193</v>
      </c>
      <c r="B15" s="125" t="s">
        <v>253</v>
      </c>
      <c r="C15" s="125" t="s">
        <v>290</v>
      </c>
      <c r="D15" s="125" t="s">
        <v>291</v>
      </c>
      <c r="E15" s="125"/>
      <c r="F15" s="125"/>
      <c r="G15" s="125" t="s">
        <v>293</v>
      </c>
      <c r="H15" s="125" t="s">
        <v>211</v>
      </c>
      <c r="I15" s="216">
        <v>42240</v>
      </c>
      <c r="J15" s="217">
        <v>0.55208333333333337</v>
      </c>
    </row>
    <row r="16" spans="1:10" s="128" customFormat="1" ht="225" x14ac:dyDescent="0.25">
      <c r="A16" s="194" t="s">
        <v>237</v>
      </c>
      <c r="B16" s="194" t="s">
        <v>309</v>
      </c>
      <c r="C16" s="195" t="s">
        <v>307</v>
      </c>
      <c r="D16" s="195" t="s">
        <v>306</v>
      </c>
      <c r="E16" s="195"/>
      <c r="F16" s="195"/>
      <c r="G16" s="194" t="s">
        <v>317</v>
      </c>
      <c r="H16" s="196" t="s">
        <v>212</v>
      </c>
      <c r="I16" s="224">
        <v>42241</v>
      </c>
      <c r="J16" s="225">
        <v>0.41666666666666669</v>
      </c>
    </row>
    <row r="17" spans="1:10" s="128" customFormat="1" ht="191.25" x14ac:dyDescent="0.25">
      <c r="A17" s="135" t="s">
        <v>188</v>
      </c>
      <c r="B17" s="135" t="s">
        <v>309</v>
      </c>
      <c r="C17" s="135" t="s">
        <v>230</v>
      </c>
      <c r="D17" s="135" t="s">
        <v>221</v>
      </c>
      <c r="E17" s="135"/>
      <c r="F17" s="135"/>
      <c r="G17" s="135" t="s">
        <v>330</v>
      </c>
      <c r="H17" s="135" t="s">
        <v>210</v>
      </c>
      <c r="I17" s="222">
        <v>42241</v>
      </c>
      <c r="J17" s="223">
        <v>0.55208333333333337</v>
      </c>
    </row>
    <row r="18" spans="1:10" s="128" customFormat="1" ht="178.5" x14ac:dyDescent="0.25">
      <c r="A18" s="136" t="s">
        <v>235</v>
      </c>
      <c r="B18" s="136" t="s">
        <v>309</v>
      </c>
      <c r="C18" s="136" t="s">
        <v>342</v>
      </c>
      <c r="D18" s="136" t="s">
        <v>221</v>
      </c>
      <c r="E18" s="136"/>
      <c r="F18" s="136"/>
      <c r="G18" s="136" t="s">
        <v>344</v>
      </c>
      <c r="H18" s="136" t="s">
        <v>209</v>
      </c>
      <c r="I18" s="226">
        <v>42241</v>
      </c>
      <c r="J18" s="227">
        <v>0.60416666666666663</v>
      </c>
    </row>
    <row r="19" spans="1:10" s="128" customFormat="1" ht="165.75" x14ac:dyDescent="0.25">
      <c r="A19" s="139" t="s">
        <v>195</v>
      </c>
      <c r="B19" s="139" t="s">
        <v>357</v>
      </c>
      <c r="C19" s="139" t="s">
        <v>425</v>
      </c>
      <c r="D19" s="139" t="s">
        <v>426</v>
      </c>
      <c r="E19" s="139"/>
      <c r="F19" s="139"/>
      <c r="G19" s="139" t="s">
        <v>428</v>
      </c>
      <c r="H19" s="139" t="s">
        <v>547</v>
      </c>
      <c r="I19" s="228">
        <v>42242</v>
      </c>
      <c r="J19" s="229">
        <v>0.41666666666666669</v>
      </c>
    </row>
    <row r="20" spans="1:10" s="128" customFormat="1" ht="191.25" x14ac:dyDescent="0.25">
      <c r="A20" s="137" t="s">
        <v>192</v>
      </c>
      <c r="B20" s="137" t="s">
        <v>357</v>
      </c>
      <c r="C20" s="137" t="s">
        <v>369</v>
      </c>
      <c r="D20" s="137" t="s">
        <v>306</v>
      </c>
      <c r="E20" s="137"/>
      <c r="F20" s="137"/>
      <c r="G20" s="137" t="s">
        <v>368</v>
      </c>
      <c r="H20" s="137" t="s">
        <v>233</v>
      </c>
      <c r="I20" s="230">
        <v>42242</v>
      </c>
      <c r="J20" s="231">
        <v>0.47916666666666669</v>
      </c>
    </row>
    <row r="21" spans="1:10" s="128" customFormat="1" ht="216.75" x14ac:dyDescent="0.25">
      <c r="A21" s="119" t="s">
        <v>199</v>
      </c>
      <c r="B21" s="119" t="s">
        <v>442</v>
      </c>
      <c r="C21" s="119" t="s">
        <v>520</v>
      </c>
      <c r="D21" s="119" t="s">
        <v>221</v>
      </c>
      <c r="E21" s="119"/>
      <c r="F21" s="119"/>
      <c r="G21" s="119" t="s">
        <v>522</v>
      </c>
      <c r="H21" s="119" t="s">
        <v>219</v>
      </c>
      <c r="I21" s="234">
        <v>42243</v>
      </c>
      <c r="J21" s="235">
        <v>0.52083333333333337</v>
      </c>
    </row>
    <row r="22" spans="1:10" s="128" customFormat="1" ht="191.25" x14ac:dyDescent="0.25">
      <c r="A22" s="121" t="s">
        <v>198</v>
      </c>
      <c r="B22" s="121" t="s">
        <v>442</v>
      </c>
      <c r="C22" s="121" t="s">
        <v>399</v>
      </c>
      <c r="D22" s="121" t="s">
        <v>221</v>
      </c>
      <c r="E22" s="121"/>
      <c r="F22" s="121"/>
      <c r="G22" s="121" t="s">
        <v>447</v>
      </c>
      <c r="H22" s="121" t="s">
        <v>234</v>
      </c>
      <c r="I22" s="232">
        <v>42243</v>
      </c>
      <c r="J22" s="233">
        <v>0.57291666666666663</v>
      </c>
    </row>
    <row r="23" spans="1:10" s="128" customFormat="1" ht="178.5" x14ac:dyDescent="0.25">
      <c r="A23" s="123" t="s">
        <v>204</v>
      </c>
      <c r="B23" s="123" t="s">
        <v>442</v>
      </c>
      <c r="C23" s="123" t="s">
        <v>502</v>
      </c>
      <c r="D23" s="123" t="s">
        <v>223</v>
      </c>
      <c r="E23" s="123"/>
      <c r="F23" s="123"/>
      <c r="G23" s="123" t="s">
        <v>505</v>
      </c>
      <c r="H23" s="123" t="s">
        <v>220</v>
      </c>
      <c r="I23" s="236">
        <v>42243</v>
      </c>
      <c r="J23" s="237">
        <v>0.625</v>
      </c>
    </row>
    <row r="24" spans="1:10" s="128" customFormat="1" ht="255" x14ac:dyDescent="0.25">
      <c r="A24" s="134" t="s">
        <v>191</v>
      </c>
      <c r="B24" s="134" t="s">
        <v>242</v>
      </c>
      <c r="C24" s="134" t="s">
        <v>226</v>
      </c>
      <c r="D24" s="47" t="s">
        <v>221</v>
      </c>
      <c r="E24" s="134"/>
      <c r="F24" s="134"/>
      <c r="G24" s="134" t="s">
        <v>267</v>
      </c>
      <c r="H24" s="134" t="s">
        <v>207</v>
      </c>
      <c r="I24" s="218">
        <v>42247</v>
      </c>
      <c r="J24" s="219">
        <v>0.41666666666666669</v>
      </c>
    </row>
    <row r="25" spans="1:10" s="128" customFormat="1" ht="255" x14ac:dyDescent="0.25">
      <c r="A25" s="187" t="s">
        <v>236</v>
      </c>
      <c r="B25" s="187" t="s">
        <v>254</v>
      </c>
      <c r="C25" s="187" t="s">
        <v>262</v>
      </c>
      <c r="D25" s="187" t="s">
        <v>222</v>
      </c>
      <c r="E25" s="187"/>
      <c r="F25" s="187"/>
      <c r="G25" s="187" t="s">
        <v>277</v>
      </c>
      <c r="H25" s="187" t="s">
        <v>208</v>
      </c>
      <c r="I25" s="220">
        <v>42247</v>
      </c>
      <c r="J25" s="221">
        <v>0.46875</v>
      </c>
    </row>
    <row r="26" spans="1:10" s="128" customFormat="1" ht="178.5" x14ac:dyDescent="0.25">
      <c r="A26" s="125" t="s">
        <v>193</v>
      </c>
      <c r="B26" s="125" t="s">
        <v>254</v>
      </c>
      <c r="C26" s="125" t="s">
        <v>290</v>
      </c>
      <c r="D26" s="125" t="s">
        <v>291</v>
      </c>
      <c r="E26" s="125"/>
      <c r="F26" s="125"/>
      <c r="G26" s="125" t="s">
        <v>294</v>
      </c>
      <c r="H26" s="125" t="s">
        <v>211</v>
      </c>
      <c r="I26" s="216">
        <v>42247</v>
      </c>
      <c r="J26" s="217">
        <v>0.55208333333333337</v>
      </c>
    </row>
    <row r="27" spans="1:10" s="128" customFormat="1" ht="225" x14ac:dyDescent="0.25">
      <c r="A27" s="194" t="s">
        <v>237</v>
      </c>
      <c r="B27" s="194" t="s">
        <v>310</v>
      </c>
      <c r="C27" s="195" t="s">
        <v>307</v>
      </c>
      <c r="D27" s="195" t="s">
        <v>306</v>
      </c>
      <c r="E27" s="195"/>
      <c r="F27" s="195"/>
      <c r="G27" s="194" t="s">
        <v>318</v>
      </c>
      <c r="H27" s="196" t="s">
        <v>212</v>
      </c>
      <c r="I27" s="224">
        <v>42248</v>
      </c>
      <c r="J27" s="225">
        <v>0.41666666666666669</v>
      </c>
    </row>
    <row r="28" spans="1:10" s="128" customFormat="1" ht="191.25" x14ac:dyDescent="0.25">
      <c r="A28" s="135" t="s">
        <v>188</v>
      </c>
      <c r="B28" s="135" t="s">
        <v>310</v>
      </c>
      <c r="C28" s="135" t="s">
        <v>230</v>
      </c>
      <c r="D28" s="135" t="s">
        <v>221</v>
      </c>
      <c r="E28" s="135"/>
      <c r="F28" s="135"/>
      <c r="G28" s="135" t="s">
        <v>331</v>
      </c>
      <c r="H28" s="135" t="s">
        <v>210</v>
      </c>
      <c r="I28" s="222">
        <v>42248</v>
      </c>
      <c r="J28" s="223">
        <v>0.55208333333333337</v>
      </c>
    </row>
    <row r="29" spans="1:10" s="128" customFormat="1" ht="178.5" x14ac:dyDescent="0.25">
      <c r="A29" s="136" t="s">
        <v>235</v>
      </c>
      <c r="B29" s="136" t="s">
        <v>310</v>
      </c>
      <c r="C29" s="136" t="s">
        <v>342</v>
      </c>
      <c r="D29" s="136" t="s">
        <v>221</v>
      </c>
      <c r="E29" s="136"/>
      <c r="F29" s="136"/>
      <c r="G29" s="136" t="s">
        <v>345</v>
      </c>
      <c r="H29" s="136" t="s">
        <v>209</v>
      </c>
      <c r="I29" s="226">
        <v>42248</v>
      </c>
      <c r="J29" s="227">
        <v>0.60416666666666663</v>
      </c>
    </row>
    <row r="30" spans="1:10" s="128" customFormat="1" ht="165.75" x14ac:dyDescent="0.25">
      <c r="A30" s="139" t="s">
        <v>195</v>
      </c>
      <c r="B30" s="139" t="s">
        <v>358</v>
      </c>
      <c r="C30" s="139" t="s">
        <v>425</v>
      </c>
      <c r="D30" s="139" t="s">
        <v>426</v>
      </c>
      <c r="E30" s="139"/>
      <c r="F30" s="139"/>
      <c r="G30" s="139" t="s">
        <v>429</v>
      </c>
      <c r="H30" s="139" t="s">
        <v>547</v>
      </c>
      <c r="I30" s="228">
        <v>42249</v>
      </c>
      <c r="J30" s="229">
        <v>0.41666666666666669</v>
      </c>
    </row>
    <row r="31" spans="1:10" s="128" customFormat="1" ht="191.25" x14ac:dyDescent="0.25">
      <c r="A31" s="137" t="s">
        <v>192</v>
      </c>
      <c r="B31" s="137" t="s">
        <v>358</v>
      </c>
      <c r="C31" s="137" t="s">
        <v>369</v>
      </c>
      <c r="D31" s="137" t="s">
        <v>306</v>
      </c>
      <c r="E31" s="137"/>
      <c r="F31" s="137"/>
      <c r="G31" s="137" t="s">
        <v>370</v>
      </c>
      <c r="H31" s="137" t="s">
        <v>233</v>
      </c>
      <c r="I31" s="230">
        <v>42249</v>
      </c>
      <c r="J31" s="231">
        <v>0.47916666666666669</v>
      </c>
    </row>
    <row r="32" spans="1:10" s="128" customFormat="1" ht="191.25" x14ac:dyDescent="0.25">
      <c r="A32" s="115" t="s">
        <v>197</v>
      </c>
      <c r="B32" s="115" t="s">
        <v>358</v>
      </c>
      <c r="C32" s="115" t="s">
        <v>461</v>
      </c>
      <c r="D32" s="115" t="s">
        <v>221</v>
      </c>
      <c r="E32" s="115"/>
      <c r="F32" s="115"/>
      <c r="G32" s="115" t="s">
        <v>463</v>
      </c>
      <c r="H32" s="115" t="s">
        <v>544</v>
      </c>
      <c r="I32" s="238">
        <v>42249</v>
      </c>
      <c r="J32" s="239">
        <v>0.60416666666666663</v>
      </c>
    </row>
    <row r="33" spans="1:10" s="128" customFormat="1" ht="204" x14ac:dyDescent="0.25">
      <c r="A33" s="140" t="s">
        <v>196</v>
      </c>
      <c r="B33" s="140" t="s">
        <v>443</v>
      </c>
      <c r="C33" s="140" t="s">
        <v>475</v>
      </c>
      <c r="D33" s="140" t="s">
        <v>221</v>
      </c>
      <c r="E33" s="140"/>
      <c r="F33" s="140"/>
      <c r="G33" s="140" t="s">
        <v>476</v>
      </c>
      <c r="H33" s="140" t="s">
        <v>543</v>
      </c>
      <c r="I33" s="240">
        <v>42250</v>
      </c>
      <c r="J33" s="241">
        <v>0.46875</v>
      </c>
    </row>
    <row r="34" spans="1:10" s="128" customFormat="1" ht="216.75" x14ac:dyDescent="0.25">
      <c r="A34" s="119" t="s">
        <v>199</v>
      </c>
      <c r="B34" s="119" t="s">
        <v>443</v>
      </c>
      <c r="C34" s="119" t="s">
        <v>520</v>
      </c>
      <c r="D34" s="119" t="s">
        <v>221</v>
      </c>
      <c r="E34" s="119"/>
      <c r="F34" s="119"/>
      <c r="G34" s="119" t="s">
        <v>523</v>
      </c>
      <c r="H34" s="119" t="s">
        <v>219</v>
      </c>
      <c r="I34" s="234">
        <v>42250</v>
      </c>
      <c r="J34" s="235">
        <v>0.52083333333333337</v>
      </c>
    </row>
    <row r="35" spans="1:10" s="128" customFormat="1" ht="191.25" x14ac:dyDescent="0.25">
      <c r="A35" s="121" t="s">
        <v>198</v>
      </c>
      <c r="B35" s="121" t="s">
        <v>443</v>
      </c>
      <c r="C35" s="121" t="s">
        <v>399</v>
      </c>
      <c r="D35" s="121" t="s">
        <v>221</v>
      </c>
      <c r="E35" s="121"/>
      <c r="F35" s="121"/>
      <c r="G35" s="121" t="s">
        <v>448</v>
      </c>
      <c r="H35" s="121" t="s">
        <v>234</v>
      </c>
      <c r="I35" s="232">
        <v>42250</v>
      </c>
      <c r="J35" s="233">
        <v>0.57291666666666663</v>
      </c>
    </row>
    <row r="36" spans="1:10" s="128" customFormat="1" ht="178.5" x14ac:dyDescent="0.25">
      <c r="A36" s="123" t="s">
        <v>204</v>
      </c>
      <c r="B36" s="123" t="s">
        <v>443</v>
      </c>
      <c r="C36" s="123" t="s">
        <v>502</v>
      </c>
      <c r="D36" s="123" t="s">
        <v>223</v>
      </c>
      <c r="E36" s="123"/>
      <c r="F36" s="123"/>
      <c r="G36" s="123" t="s">
        <v>506</v>
      </c>
      <c r="H36" s="123" t="s">
        <v>220</v>
      </c>
      <c r="I36" s="236">
        <v>42250</v>
      </c>
      <c r="J36" s="237">
        <v>0.625</v>
      </c>
    </row>
    <row r="37" spans="1:10" s="128" customFormat="1" ht="255" x14ac:dyDescent="0.25">
      <c r="A37" s="134" t="s">
        <v>191</v>
      </c>
      <c r="B37" s="134" t="s">
        <v>243</v>
      </c>
      <c r="C37" s="134" t="s">
        <v>226</v>
      </c>
      <c r="D37" s="47" t="s">
        <v>221</v>
      </c>
      <c r="E37" s="134"/>
      <c r="F37" s="134"/>
      <c r="G37" s="134" t="s">
        <v>268</v>
      </c>
      <c r="H37" s="134" t="s">
        <v>207</v>
      </c>
      <c r="I37" s="218">
        <v>42255</v>
      </c>
      <c r="J37" s="219">
        <v>0.41666666666666669</v>
      </c>
    </row>
    <row r="38" spans="1:10" s="128" customFormat="1" ht="255" x14ac:dyDescent="0.25">
      <c r="A38" s="187" t="s">
        <v>236</v>
      </c>
      <c r="B38" s="187" t="s">
        <v>288</v>
      </c>
      <c r="C38" s="187" t="s">
        <v>262</v>
      </c>
      <c r="D38" s="187" t="s">
        <v>222</v>
      </c>
      <c r="E38" s="187"/>
      <c r="F38" s="187"/>
      <c r="G38" s="187" t="s">
        <v>497</v>
      </c>
      <c r="H38" s="187" t="s">
        <v>208</v>
      </c>
      <c r="I38" s="220">
        <v>42255</v>
      </c>
      <c r="J38" s="221">
        <v>0.46875</v>
      </c>
    </row>
    <row r="39" spans="1:10" s="128" customFormat="1" ht="178.5" x14ac:dyDescent="0.25">
      <c r="A39" s="125" t="s">
        <v>193</v>
      </c>
      <c r="B39" s="125" t="s">
        <v>288</v>
      </c>
      <c r="C39" s="125" t="s">
        <v>290</v>
      </c>
      <c r="D39" s="125" t="s">
        <v>291</v>
      </c>
      <c r="E39" s="125"/>
      <c r="F39" s="125"/>
      <c r="G39" s="125" t="s">
        <v>295</v>
      </c>
      <c r="H39" s="125" t="s">
        <v>211</v>
      </c>
      <c r="I39" s="216">
        <v>42255</v>
      </c>
      <c r="J39" s="217">
        <v>0.55208333333333337</v>
      </c>
    </row>
    <row r="40" spans="1:10" s="128" customFormat="1" ht="225" x14ac:dyDescent="0.25">
      <c r="A40" s="194" t="s">
        <v>237</v>
      </c>
      <c r="B40" s="194" t="s">
        <v>311</v>
      </c>
      <c r="C40" s="195" t="s">
        <v>307</v>
      </c>
      <c r="D40" s="195" t="s">
        <v>306</v>
      </c>
      <c r="E40" s="195"/>
      <c r="F40" s="195"/>
      <c r="G40" s="194" t="s">
        <v>319</v>
      </c>
      <c r="H40" s="196" t="s">
        <v>212</v>
      </c>
      <c r="I40" s="224">
        <v>42256</v>
      </c>
      <c r="J40" s="225">
        <v>0.41666666666666669</v>
      </c>
    </row>
    <row r="41" spans="1:10" s="128" customFormat="1" ht="191.25" x14ac:dyDescent="0.25">
      <c r="A41" s="135" t="s">
        <v>188</v>
      </c>
      <c r="B41" s="135" t="s">
        <v>311</v>
      </c>
      <c r="C41" s="135" t="s">
        <v>230</v>
      </c>
      <c r="D41" s="135" t="s">
        <v>221</v>
      </c>
      <c r="E41" s="135"/>
      <c r="F41" s="135"/>
      <c r="G41" s="135" t="s">
        <v>332</v>
      </c>
      <c r="H41" s="135" t="s">
        <v>210</v>
      </c>
      <c r="I41" s="222">
        <v>42256</v>
      </c>
      <c r="J41" s="223">
        <v>0.55208333333333337</v>
      </c>
    </row>
    <row r="42" spans="1:10" s="128" customFormat="1" ht="178.5" x14ac:dyDescent="0.25">
      <c r="A42" s="136" t="s">
        <v>235</v>
      </c>
      <c r="B42" s="136" t="s">
        <v>311</v>
      </c>
      <c r="C42" s="136" t="s">
        <v>342</v>
      </c>
      <c r="D42" s="136" t="s">
        <v>221</v>
      </c>
      <c r="E42" s="136"/>
      <c r="F42" s="136"/>
      <c r="G42" s="136" t="s">
        <v>346</v>
      </c>
      <c r="H42" s="136" t="s">
        <v>209</v>
      </c>
      <c r="I42" s="226">
        <v>42256</v>
      </c>
      <c r="J42" s="227">
        <v>0.60416666666666663</v>
      </c>
    </row>
    <row r="43" spans="1:10" s="128" customFormat="1" ht="165.75" x14ac:dyDescent="0.25">
      <c r="A43" s="139" t="s">
        <v>195</v>
      </c>
      <c r="B43" s="139" t="s">
        <v>359</v>
      </c>
      <c r="C43" s="139" t="s">
        <v>425</v>
      </c>
      <c r="D43" s="139" t="s">
        <v>426</v>
      </c>
      <c r="E43" s="139"/>
      <c r="F43" s="139"/>
      <c r="G43" s="139" t="s">
        <v>430</v>
      </c>
      <c r="H43" s="139" t="s">
        <v>547</v>
      </c>
      <c r="I43" s="228">
        <v>42257</v>
      </c>
      <c r="J43" s="229">
        <v>0.41666666666666669</v>
      </c>
    </row>
    <row r="44" spans="1:10" s="128" customFormat="1" ht="191.25" x14ac:dyDescent="0.25">
      <c r="A44" s="137" t="s">
        <v>192</v>
      </c>
      <c r="B44" s="137" t="s">
        <v>359</v>
      </c>
      <c r="C44" s="137" t="s">
        <v>369</v>
      </c>
      <c r="D44" s="137" t="s">
        <v>306</v>
      </c>
      <c r="E44" s="137"/>
      <c r="F44" s="137"/>
      <c r="G44" s="137" t="s">
        <v>371</v>
      </c>
      <c r="H44" s="137" t="s">
        <v>233</v>
      </c>
      <c r="I44" s="230">
        <v>42257</v>
      </c>
      <c r="J44" s="231">
        <v>0.47916666666666669</v>
      </c>
    </row>
    <row r="45" spans="1:10" s="128" customFormat="1" ht="191.25" x14ac:dyDescent="0.25">
      <c r="A45" s="115" t="s">
        <v>197</v>
      </c>
      <c r="B45" s="115" t="s">
        <v>359</v>
      </c>
      <c r="C45" s="115" t="s">
        <v>461</v>
      </c>
      <c r="D45" s="115" t="s">
        <v>221</v>
      </c>
      <c r="E45" s="115"/>
      <c r="F45" s="115"/>
      <c r="G45" s="115" t="s">
        <v>464</v>
      </c>
      <c r="H45" s="115" t="s">
        <v>544</v>
      </c>
      <c r="I45" s="238">
        <v>42257</v>
      </c>
      <c r="J45" s="239">
        <v>0.60416666666666663</v>
      </c>
    </row>
    <row r="46" spans="1:10" s="128" customFormat="1" ht="204" x14ac:dyDescent="0.25">
      <c r="A46" s="140" t="s">
        <v>196</v>
      </c>
      <c r="B46" s="140" t="s">
        <v>444</v>
      </c>
      <c r="C46" s="140" t="s">
        <v>475</v>
      </c>
      <c r="D46" s="140" t="s">
        <v>221</v>
      </c>
      <c r="E46" s="140"/>
      <c r="F46" s="140"/>
      <c r="G46" s="140" t="s">
        <v>477</v>
      </c>
      <c r="H46" s="140" t="s">
        <v>543</v>
      </c>
      <c r="I46" s="240">
        <v>42258</v>
      </c>
      <c r="J46" s="241">
        <v>0.46875</v>
      </c>
    </row>
    <row r="47" spans="1:10" s="128" customFormat="1" ht="216.75" x14ac:dyDescent="0.25">
      <c r="A47" s="119" t="s">
        <v>199</v>
      </c>
      <c r="B47" s="119" t="s">
        <v>444</v>
      </c>
      <c r="C47" s="119" t="s">
        <v>520</v>
      </c>
      <c r="D47" s="119" t="s">
        <v>221</v>
      </c>
      <c r="E47" s="119"/>
      <c r="F47" s="119"/>
      <c r="G47" s="119" t="s">
        <v>524</v>
      </c>
      <c r="H47" s="119" t="s">
        <v>219</v>
      </c>
      <c r="I47" s="234">
        <v>42258</v>
      </c>
      <c r="J47" s="235">
        <v>0.52083333333333337</v>
      </c>
    </row>
    <row r="48" spans="1:10" s="128" customFormat="1" ht="191.25" x14ac:dyDescent="0.25">
      <c r="A48" s="121" t="s">
        <v>198</v>
      </c>
      <c r="B48" s="121" t="s">
        <v>444</v>
      </c>
      <c r="C48" s="121" t="s">
        <v>399</v>
      </c>
      <c r="D48" s="121" t="s">
        <v>221</v>
      </c>
      <c r="E48" s="121"/>
      <c r="F48" s="121"/>
      <c r="G48" s="121" t="s">
        <v>449</v>
      </c>
      <c r="H48" s="121" t="s">
        <v>234</v>
      </c>
      <c r="I48" s="232">
        <v>42258</v>
      </c>
      <c r="J48" s="233">
        <v>0.57291666666666663</v>
      </c>
    </row>
    <row r="49" spans="1:10" s="128" customFormat="1" ht="178.5" x14ac:dyDescent="0.25">
      <c r="A49" s="123" t="s">
        <v>204</v>
      </c>
      <c r="B49" s="123" t="s">
        <v>444</v>
      </c>
      <c r="C49" s="123" t="s">
        <v>502</v>
      </c>
      <c r="D49" s="123" t="s">
        <v>223</v>
      </c>
      <c r="E49" s="123"/>
      <c r="F49" s="123"/>
      <c r="G49" s="123" t="s">
        <v>507</v>
      </c>
      <c r="H49" s="123" t="s">
        <v>220</v>
      </c>
      <c r="I49" s="236">
        <v>42258</v>
      </c>
      <c r="J49" s="237">
        <v>0.625</v>
      </c>
    </row>
    <row r="50" spans="1:10" s="128" customFormat="1" ht="255" x14ac:dyDescent="0.25">
      <c r="A50" s="134" t="s">
        <v>191</v>
      </c>
      <c r="B50" s="134" t="s">
        <v>244</v>
      </c>
      <c r="C50" s="134" t="s">
        <v>226</v>
      </c>
      <c r="D50" s="47" t="s">
        <v>221</v>
      </c>
      <c r="E50" s="134"/>
      <c r="F50" s="134"/>
      <c r="G50" s="134" t="s">
        <v>269</v>
      </c>
      <c r="H50" s="134" t="s">
        <v>207</v>
      </c>
      <c r="I50" s="218">
        <v>42261</v>
      </c>
      <c r="J50" s="219">
        <v>0.41666666666666669</v>
      </c>
    </row>
    <row r="51" spans="1:10" s="128" customFormat="1" ht="255" x14ac:dyDescent="0.25">
      <c r="A51" s="187" t="s">
        <v>236</v>
      </c>
      <c r="B51" s="187" t="s">
        <v>255</v>
      </c>
      <c r="C51" s="187" t="s">
        <v>262</v>
      </c>
      <c r="D51" s="187" t="s">
        <v>222</v>
      </c>
      <c r="E51" s="187"/>
      <c r="F51" s="187"/>
      <c r="G51" s="187" t="s">
        <v>278</v>
      </c>
      <c r="H51" s="187" t="s">
        <v>208</v>
      </c>
      <c r="I51" s="220">
        <v>42261</v>
      </c>
      <c r="J51" s="221">
        <v>0.46875</v>
      </c>
    </row>
    <row r="52" spans="1:10" s="128" customFormat="1" ht="178.5" x14ac:dyDescent="0.25">
      <c r="A52" s="125" t="s">
        <v>193</v>
      </c>
      <c r="B52" s="125" t="s">
        <v>255</v>
      </c>
      <c r="C52" s="125" t="s">
        <v>290</v>
      </c>
      <c r="D52" s="125" t="s">
        <v>291</v>
      </c>
      <c r="E52" s="125"/>
      <c r="F52" s="125"/>
      <c r="G52" s="125" t="s">
        <v>297</v>
      </c>
      <c r="H52" s="125" t="s">
        <v>211</v>
      </c>
      <c r="I52" s="216">
        <v>42261</v>
      </c>
      <c r="J52" s="217">
        <v>0.55208333333333337</v>
      </c>
    </row>
    <row r="53" spans="1:10" s="128" customFormat="1" ht="225" x14ac:dyDescent="0.25">
      <c r="A53" s="194" t="s">
        <v>237</v>
      </c>
      <c r="B53" s="194" t="s">
        <v>312</v>
      </c>
      <c r="C53" s="195" t="s">
        <v>307</v>
      </c>
      <c r="D53" s="195" t="s">
        <v>306</v>
      </c>
      <c r="E53" s="195"/>
      <c r="F53" s="195"/>
      <c r="G53" s="194" t="s">
        <v>320</v>
      </c>
      <c r="H53" s="196" t="s">
        <v>212</v>
      </c>
      <c r="I53" s="224">
        <v>42262</v>
      </c>
      <c r="J53" s="225">
        <v>0.41666666666666669</v>
      </c>
    </row>
    <row r="54" spans="1:10" s="128" customFormat="1" ht="191.25" x14ac:dyDescent="0.25">
      <c r="A54" s="135" t="s">
        <v>188</v>
      </c>
      <c r="B54" s="135" t="s">
        <v>312</v>
      </c>
      <c r="C54" s="135" t="s">
        <v>230</v>
      </c>
      <c r="D54" s="135" t="s">
        <v>221</v>
      </c>
      <c r="E54" s="135"/>
      <c r="F54" s="135"/>
      <c r="G54" s="135" t="s">
        <v>333</v>
      </c>
      <c r="H54" s="135" t="s">
        <v>210</v>
      </c>
      <c r="I54" s="222">
        <v>42262</v>
      </c>
      <c r="J54" s="223">
        <v>0.55208333333333337</v>
      </c>
    </row>
    <row r="55" spans="1:10" s="128" customFormat="1" ht="178.5" x14ac:dyDescent="0.25">
      <c r="A55" s="136" t="s">
        <v>235</v>
      </c>
      <c r="B55" s="136" t="s">
        <v>312</v>
      </c>
      <c r="C55" s="136" t="s">
        <v>342</v>
      </c>
      <c r="D55" s="136" t="s">
        <v>221</v>
      </c>
      <c r="E55" s="136"/>
      <c r="F55" s="136"/>
      <c r="G55" s="136" t="s">
        <v>347</v>
      </c>
      <c r="H55" s="136" t="s">
        <v>209</v>
      </c>
      <c r="I55" s="226">
        <v>42262</v>
      </c>
      <c r="J55" s="227">
        <v>0.60416666666666663</v>
      </c>
    </row>
    <row r="56" spans="1:10" s="128" customFormat="1" ht="165.75" x14ac:dyDescent="0.25">
      <c r="A56" s="139" t="s">
        <v>195</v>
      </c>
      <c r="B56" s="139" t="s">
        <v>360</v>
      </c>
      <c r="C56" s="139" t="s">
        <v>425</v>
      </c>
      <c r="D56" s="139" t="s">
        <v>426</v>
      </c>
      <c r="E56" s="139"/>
      <c r="F56" s="139"/>
      <c r="G56" s="139" t="s">
        <v>431</v>
      </c>
      <c r="H56" s="139" t="s">
        <v>547</v>
      </c>
      <c r="I56" s="228">
        <v>42263</v>
      </c>
      <c r="J56" s="229">
        <v>0.41666666666666669</v>
      </c>
    </row>
    <row r="57" spans="1:10" s="128" customFormat="1" ht="191.25" x14ac:dyDescent="0.25">
      <c r="A57" s="137" t="s">
        <v>192</v>
      </c>
      <c r="B57" s="137" t="s">
        <v>360</v>
      </c>
      <c r="C57" s="137" t="s">
        <v>369</v>
      </c>
      <c r="D57" s="137" t="s">
        <v>306</v>
      </c>
      <c r="E57" s="137"/>
      <c r="F57" s="137"/>
      <c r="G57" s="137" t="s">
        <v>372</v>
      </c>
      <c r="H57" s="137" t="s">
        <v>233</v>
      </c>
      <c r="I57" s="230">
        <v>42263</v>
      </c>
      <c r="J57" s="231">
        <v>0.47916666666666669</v>
      </c>
    </row>
    <row r="58" spans="1:10" s="128" customFormat="1" ht="178.5" x14ac:dyDescent="0.25">
      <c r="A58" s="89" t="s">
        <v>201</v>
      </c>
      <c r="B58" s="89" t="s">
        <v>360</v>
      </c>
      <c r="C58" s="89" t="s">
        <v>230</v>
      </c>
      <c r="D58" s="89" t="s">
        <v>221</v>
      </c>
      <c r="E58" s="89"/>
      <c r="F58" s="89"/>
      <c r="G58" s="89" t="s">
        <v>410</v>
      </c>
      <c r="H58" s="89" t="s">
        <v>546</v>
      </c>
      <c r="I58" s="242">
        <v>42263</v>
      </c>
      <c r="J58" s="243">
        <v>0.55208333333333337</v>
      </c>
    </row>
    <row r="59" spans="1:10" s="128" customFormat="1" ht="191.25" x14ac:dyDescent="0.25">
      <c r="A59" s="115" t="s">
        <v>197</v>
      </c>
      <c r="B59" s="115" t="s">
        <v>360</v>
      </c>
      <c r="C59" s="115" t="s">
        <v>461</v>
      </c>
      <c r="D59" s="115" t="s">
        <v>221</v>
      </c>
      <c r="E59" s="115"/>
      <c r="F59" s="115"/>
      <c r="G59" s="115" t="s">
        <v>465</v>
      </c>
      <c r="H59" s="115" t="s">
        <v>544</v>
      </c>
      <c r="I59" s="238">
        <v>42263</v>
      </c>
      <c r="J59" s="239">
        <v>0.60416666666666663</v>
      </c>
    </row>
    <row r="60" spans="1:10" s="128" customFormat="1" ht="191.25" x14ac:dyDescent="0.25">
      <c r="A60" s="111" t="s">
        <v>200</v>
      </c>
      <c r="B60" s="111" t="s">
        <v>389</v>
      </c>
      <c r="C60" s="111" t="s">
        <v>226</v>
      </c>
      <c r="D60" s="111" t="s">
        <v>221</v>
      </c>
      <c r="E60" s="111"/>
      <c r="F60" s="111"/>
      <c r="G60" s="111" t="s">
        <v>409</v>
      </c>
      <c r="H60" s="111" t="s">
        <v>545</v>
      </c>
      <c r="I60" s="244">
        <v>42264</v>
      </c>
      <c r="J60" s="245">
        <v>0.41666666666666669</v>
      </c>
    </row>
    <row r="61" spans="1:10" s="128" customFormat="1" ht="204" x14ac:dyDescent="0.25">
      <c r="A61" s="140" t="s">
        <v>196</v>
      </c>
      <c r="B61" s="140" t="s">
        <v>389</v>
      </c>
      <c r="C61" s="140" t="s">
        <v>475</v>
      </c>
      <c r="D61" s="140" t="s">
        <v>221</v>
      </c>
      <c r="E61" s="140"/>
      <c r="F61" s="140"/>
      <c r="G61" s="140" t="s">
        <v>478</v>
      </c>
      <c r="H61" s="140" t="s">
        <v>543</v>
      </c>
      <c r="I61" s="240">
        <v>42264</v>
      </c>
      <c r="J61" s="241">
        <v>0.46875</v>
      </c>
    </row>
    <row r="62" spans="1:10" s="128" customFormat="1" ht="216.75" x14ac:dyDescent="0.25">
      <c r="A62" s="119" t="s">
        <v>199</v>
      </c>
      <c r="B62" s="119" t="s">
        <v>389</v>
      </c>
      <c r="C62" s="119" t="s">
        <v>520</v>
      </c>
      <c r="D62" s="119" t="s">
        <v>221</v>
      </c>
      <c r="E62" s="119"/>
      <c r="F62" s="119"/>
      <c r="G62" s="119" t="s">
        <v>525</v>
      </c>
      <c r="H62" s="119" t="s">
        <v>219</v>
      </c>
      <c r="I62" s="234">
        <v>42264</v>
      </c>
      <c r="J62" s="235">
        <v>0.52083333333333337</v>
      </c>
    </row>
    <row r="63" spans="1:10" s="128" customFormat="1" ht="191.25" x14ac:dyDescent="0.25">
      <c r="A63" s="121" t="s">
        <v>198</v>
      </c>
      <c r="B63" s="121" t="s">
        <v>389</v>
      </c>
      <c r="C63" s="121" t="s">
        <v>399</v>
      </c>
      <c r="D63" s="121" t="s">
        <v>221</v>
      </c>
      <c r="E63" s="121"/>
      <c r="F63" s="121"/>
      <c r="G63" s="121" t="s">
        <v>450</v>
      </c>
      <c r="H63" s="121" t="s">
        <v>234</v>
      </c>
      <c r="I63" s="232">
        <v>42264</v>
      </c>
      <c r="J63" s="233">
        <v>0.57291666666666663</v>
      </c>
    </row>
    <row r="64" spans="1:10" s="128" customFormat="1" ht="178.5" x14ac:dyDescent="0.25">
      <c r="A64" s="123" t="s">
        <v>204</v>
      </c>
      <c r="B64" s="123" t="s">
        <v>389</v>
      </c>
      <c r="C64" s="123" t="s">
        <v>502</v>
      </c>
      <c r="D64" s="123" t="s">
        <v>223</v>
      </c>
      <c r="E64" s="123"/>
      <c r="F64" s="123"/>
      <c r="G64" s="123" t="s">
        <v>508</v>
      </c>
      <c r="H64" s="123" t="s">
        <v>220</v>
      </c>
      <c r="I64" s="236">
        <v>42264</v>
      </c>
      <c r="J64" s="237">
        <v>0.625</v>
      </c>
    </row>
    <row r="65" spans="1:10" s="128" customFormat="1" ht="255" x14ac:dyDescent="0.25">
      <c r="A65" s="134" t="s">
        <v>191</v>
      </c>
      <c r="B65" s="134" t="s">
        <v>245</v>
      </c>
      <c r="C65" s="134" t="s">
        <v>226</v>
      </c>
      <c r="D65" s="47" t="s">
        <v>221</v>
      </c>
      <c r="E65" s="134"/>
      <c r="F65" s="134"/>
      <c r="G65" s="134" t="s">
        <v>266</v>
      </c>
      <c r="H65" s="134" t="s">
        <v>207</v>
      </c>
      <c r="I65" s="218">
        <v>42268</v>
      </c>
      <c r="J65" s="219">
        <v>0.41666666666666669</v>
      </c>
    </row>
    <row r="66" spans="1:10" s="128" customFormat="1" ht="255" x14ac:dyDescent="0.25">
      <c r="A66" s="187" t="s">
        <v>236</v>
      </c>
      <c r="B66" s="187" t="s">
        <v>256</v>
      </c>
      <c r="C66" s="187" t="s">
        <v>262</v>
      </c>
      <c r="D66" s="187" t="s">
        <v>222</v>
      </c>
      <c r="E66" s="187"/>
      <c r="F66" s="187"/>
      <c r="G66" s="187" t="s">
        <v>279</v>
      </c>
      <c r="H66" s="187" t="s">
        <v>208</v>
      </c>
      <c r="I66" s="220">
        <v>42268</v>
      </c>
      <c r="J66" s="221">
        <v>0.46875</v>
      </c>
    </row>
    <row r="67" spans="1:10" s="128" customFormat="1" ht="178.5" x14ac:dyDescent="0.25">
      <c r="A67" s="125" t="s">
        <v>193</v>
      </c>
      <c r="B67" s="125" t="s">
        <v>256</v>
      </c>
      <c r="C67" s="125" t="s">
        <v>290</v>
      </c>
      <c r="D67" s="125" t="s">
        <v>291</v>
      </c>
      <c r="E67" s="125"/>
      <c r="F67" s="125"/>
      <c r="G67" s="125" t="s">
        <v>296</v>
      </c>
      <c r="H67" s="125" t="s">
        <v>211</v>
      </c>
      <c r="I67" s="216">
        <v>42268</v>
      </c>
      <c r="J67" s="217">
        <v>0.55208333333333337</v>
      </c>
    </row>
    <row r="68" spans="1:10" s="128" customFormat="1" ht="225" x14ac:dyDescent="0.25">
      <c r="A68" s="194" t="s">
        <v>237</v>
      </c>
      <c r="B68" s="194" t="s">
        <v>313</v>
      </c>
      <c r="C68" s="195" t="s">
        <v>307</v>
      </c>
      <c r="D68" s="195" t="s">
        <v>306</v>
      </c>
      <c r="E68" s="195"/>
      <c r="F68" s="195"/>
      <c r="G68" s="194" t="s">
        <v>321</v>
      </c>
      <c r="H68" s="196" t="s">
        <v>212</v>
      </c>
      <c r="I68" s="224">
        <v>42269</v>
      </c>
      <c r="J68" s="225">
        <v>0.41666666666666669</v>
      </c>
    </row>
    <row r="69" spans="1:10" s="128" customFormat="1" ht="191.25" x14ac:dyDescent="0.25">
      <c r="A69" s="135" t="s">
        <v>188</v>
      </c>
      <c r="B69" s="135" t="s">
        <v>313</v>
      </c>
      <c r="C69" s="135" t="s">
        <v>230</v>
      </c>
      <c r="D69" s="135" t="s">
        <v>221</v>
      </c>
      <c r="E69" s="135"/>
      <c r="F69" s="135"/>
      <c r="G69" s="135" t="s">
        <v>334</v>
      </c>
      <c r="H69" s="135" t="s">
        <v>210</v>
      </c>
      <c r="I69" s="222">
        <v>42269</v>
      </c>
      <c r="J69" s="223">
        <v>0.55208333333333337</v>
      </c>
    </row>
    <row r="70" spans="1:10" s="128" customFormat="1" ht="178.5" x14ac:dyDescent="0.25">
      <c r="A70" s="136" t="s">
        <v>235</v>
      </c>
      <c r="B70" s="136" t="s">
        <v>313</v>
      </c>
      <c r="C70" s="136" t="s">
        <v>342</v>
      </c>
      <c r="D70" s="136" t="s">
        <v>221</v>
      </c>
      <c r="E70" s="136"/>
      <c r="F70" s="136"/>
      <c r="G70" s="136" t="s">
        <v>348</v>
      </c>
      <c r="H70" s="136" t="s">
        <v>209</v>
      </c>
      <c r="I70" s="226">
        <v>42269</v>
      </c>
      <c r="J70" s="227">
        <v>0.60416666666666663</v>
      </c>
    </row>
    <row r="71" spans="1:10" s="128" customFormat="1" ht="165.75" x14ac:dyDescent="0.25">
      <c r="A71" s="139" t="s">
        <v>195</v>
      </c>
      <c r="B71" s="139" t="s">
        <v>361</v>
      </c>
      <c r="C71" s="139" t="s">
        <v>425</v>
      </c>
      <c r="D71" s="139" t="s">
        <v>426</v>
      </c>
      <c r="E71" s="139"/>
      <c r="F71" s="139"/>
      <c r="G71" s="139" t="s">
        <v>432</v>
      </c>
      <c r="H71" s="139" t="s">
        <v>547</v>
      </c>
      <c r="I71" s="228">
        <v>42270</v>
      </c>
      <c r="J71" s="229">
        <v>0.41666666666666669</v>
      </c>
    </row>
    <row r="72" spans="1:10" s="128" customFormat="1" ht="191.25" x14ac:dyDescent="0.25">
      <c r="A72" s="137" t="s">
        <v>192</v>
      </c>
      <c r="B72" s="137" t="s">
        <v>361</v>
      </c>
      <c r="C72" s="137" t="s">
        <v>369</v>
      </c>
      <c r="D72" s="137" t="s">
        <v>306</v>
      </c>
      <c r="E72" s="137"/>
      <c r="F72" s="137"/>
      <c r="G72" s="137" t="s">
        <v>373</v>
      </c>
      <c r="H72" s="137" t="s">
        <v>233</v>
      </c>
      <c r="I72" s="230">
        <v>42270</v>
      </c>
      <c r="J72" s="231">
        <v>0.47916666666666669</v>
      </c>
    </row>
    <row r="73" spans="1:10" s="128" customFormat="1" ht="178.5" x14ac:dyDescent="0.25">
      <c r="A73" s="89" t="s">
        <v>201</v>
      </c>
      <c r="B73" s="89" t="s">
        <v>361</v>
      </c>
      <c r="C73" s="89" t="s">
        <v>230</v>
      </c>
      <c r="D73" s="89" t="s">
        <v>221</v>
      </c>
      <c r="E73" s="89"/>
      <c r="F73" s="89"/>
      <c r="G73" s="89" t="s">
        <v>411</v>
      </c>
      <c r="H73" s="89" t="s">
        <v>546</v>
      </c>
      <c r="I73" s="242">
        <v>42270</v>
      </c>
      <c r="J73" s="243">
        <v>0.55208333333333337</v>
      </c>
    </row>
    <row r="74" spans="1:10" s="128" customFormat="1" ht="191.25" x14ac:dyDescent="0.25">
      <c r="A74" s="115" t="s">
        <v>197</v>
      </c>
      <c r="B74" s="115" t="s">
        <v>361</v>
      </c>
      <c r="C74" s="115" t="s">
        <v>461</v>
      </c>
      <c r="D74" s="115" t="s">
        <v>221</v>
      </c>
      <c r="E74" s="115"/>
      <c r="F74" s="115"/>
      <c r="G74" s="115" t="s">
        <v>466</v>
      </c>
      <c r="H74" s="115" t="s">
        <v>544</v>
      </c>
      <c r="I74" s="238">
        <v>42270</v>
      </c>
      <c r="J74" s="239">
        <v>0.60416666666666663</v>
      </c>
    </row>
    <row r="75" spans="1:10" s="128" customFormat="1" ht="191.25" x14ac:dyDescent="0.25">
      <c r="A75" s="111" t="s">
        <v>200</v>
      </c>
      <c r="B75" s="111" t="s">
        <v>390</v>
      </c>
      <c r="C75" s="111" t="s">
        <v>226</v>
      </c>
      <c r="D75" s="111" t="s">
        <v>221</v>
      </c>
      <c r="E75" s="111"/>
      <c r="F75" s="111"/>
      <c r="G75" s="111" t="s">
        <v>408</v>
      </c>
      <c r="H75" s="111" t="s">
        <v>545</v>
      </c>
      <c r="I75" s="244">
        <v>42271</v>
      </c>
      <c r="J75" s="245">
        <v>0.41666666666666669</v>
      </c>
    </row>
    <row r="76" spans="1:10" s="128" customFormat="1" ht="204" x14ac:dyDescent="0.25">
      <c r="A76" s="140" t="s">
        <v>196</v>
      </c>
      <c r="B76" s="140" t="s">
        <v>390</v>
      </c>
      <c r="C76" s="140" t="s">
        <v>475</v>
      </c>
      <c r="D76" s="140" t="s">
        <v>221</v>
      </c>
      <c r="E76" s="140"/>
      <c r="F76" s="140"/>
      <c r="G76" s="140" t="s">
        <v>479</v>
      </c>
      <c r="H76" s="140" t="s">
        <v>543</v>
      </c>
      <c r="I76" s="240">
        <v>42271</v>
      </c>
      <c r="J76" s="241">
        <v>0.46875</v>
      </c>
    </row>
    <row r="77" spans="1:10" s="128" customFormat="1" ht="216.75" x14ac:dyDescent="0.25">
      <c r="A77" s="119" t="s">
        <v>199</v>
      </c>
      <c r="B77" s="119" t="s">
        <v>390</v>
      </c>
      <c r="C77" s="119" t="s">
        <v>520</v>
      </c>
      <c r="D77" s="119" t="s">
        <v>221</v>
      </c>
      <c r="E77" s="119"/>
      <c r="F77" s="119"/>
      <c r="G77" s="119" t="s">
        <v>526</v>
      </c>
      <c r="H77" s="119" t="s">
        <v>219</v>
      </c>
      <c r="I77" s="234">
        <v>42271</v>
      </c>
      <c r="J77" s="235">
        <v>0.52083333333333337</v>
      </c>
    </row>
    <row r="78" spans="1:10" s="128" customFormat="1" ht="191.25" x14ac:dyDescent="0.25">
      <c r="A78" s="121" t="s">
        <v>198</v>
      </c>
      <c r="B78" s="121" t="s">
        <v>390</v>
      </c>
      <c r="C78" s="121" t="s">
        <v>399</v>
      </c>
      <c r="D78" s="121" t="s">
        <v>221</v>
      </c>
      <c r="E78" s="121"/>
      <c r="F78" s="121"/>
      <c r="G78" s="121" t="s">
        <v>451</v>
      </c>
      <c r="H78" s="121" t="s">
        <v>234</v>
      </c>
      <c r="I78" s="232">
        <v>42271</v>
      </c>
      <c r="J78" s="233">
        <v>0.57291666666666663</v>
      </c>
    </row>
    <row r="79" spans="1:10" s="128" customFormat="1" ht="178.5" x14ac:dyDescent="0.25">
      <c r="A79" s="123" t="s">
        <v>204</v>
      </c>
      <c r="B79" s="123" t="s">
        <v>390</v>
      </c>
      <c r="C79" s="123" t="s">
        <v>502</v>
      </c>
      <c r="D79" s="123" t="s">
        <v>223</v>
      </c>
      <c r="E79" s="123"/>
      <c r="F79" s="123"/>
      <c r="G79" s="123" t="s">
        <v>509</v>
      </c>
      <c r="H79" s="123" t="s">
        <v>220</v>
      </c>
      <c r="I79" s="236">
        <v>42271</v>
      </c>
      <c r="J79" s="237">
        <v>0.625</v>
      </c>
    </row>
    <row r="80" spans="1:10" s="128" customFormat="1" ht="255" x14ac:dyDescent="0.25">
      <c r="A80" s="134" t="s">
        <v>191</v>
      </c>
      <c r="B80" s="134" t="s">
        <v>246</v>
      </c>
      <c r="C80" s="134" t="s">
        <v>226</v>
      </c>
      <c r="D80" s="47" t="s">
        <v>221</v>
      </c>
      <c r="E80" s="134"/>
      <c r="F80" s="134"/>
      <c r="G80" s="134" t="s">
        <v>265</v>
      </c>
      <c r="H80" s="134" t="s">
        <v>207</v>
      </c>
      <c r="I80" s="218">
        <v>42275</v>
      </c>
      <c r="J80" s="219">
        <v>0.41666666666666669</v>
      </c>
    </row>
    <row r="81" spans="1:10" s="128" customFormat="1" ht="255" x14ac:dyDescent="0.25">
      <c r="A81" s="187" t="s">
        <v>236</v>
      </c>
      <c r="B81" s="187" t="s">
        <v>257</v>
      </c>
      <c r="C81" s="187" t="s">
        <v>262</v>
      </c>
      <c r="D81" s="187" t="s">
        <v>222</v>
      </c>
      <c r="E81" s="187"/>
      <c r="F81" s="187"/>
      <c r="G81" s="187" t="s">
        <v>280</v>
      </c>
      <c r="H81" s="187" t="s">
        <v>208</v>
      </c>
      <c r="I81" s="220">
        <v>42275</v>
      </c>
      <c r="J81" s="221">
        <v>0.46875</v>
      </c>
    </row>
    <row r="82" spans="1:10" s="128" customFormat="1" ht="178.5" x14ac:dyDescent="0.25">
      <c r="A82" s="125" t="s">
        <v>193</v>
      </c>
      <c r="B82" s="125" t="s">
        <v>257</v>
      </c>
      <c r="C82" s="125" t="s">
        <v>290</v>
      </c>
      <c r="D82" s="125" t="s">
        <v>291</v>
      </c>
      <c r="E82" s="125"/>
      <c r="F82" s="125"/>
      <c r="G82" s="125" t="s">
        <v>298</v>
      </c>
      <c r="H82" s="125" t="s">
        <v>211</v>
      </c>
      <c r="I82" s="216">
        <v>42275</v>
      </c>
      <c r="J82" s="217">
        <v>0.55208333333333337</v>
      </c>
    </row>
    <row r="83" spans="1:10" s="128" customFormat="1" ht="225" x14ac:dyDescent="0.25">
      <c r="A83" s="194" t="s">
        <v>237</v>
      </c>
      <c r="B83" s="194" t="s">
        <v>314</v>
      </c>
      <c r="C83" s="195" t="s">
        <v>307</v>
      </c>
      <c r="D83" s="195" t="s">
        <v>306</v>
      </c>
      <c r="E83" s="195"/>
      <c r="F83" s="195"/>
      <c r="G83" s="194" t="s">
        <v>322</v>
      </c>
      <c r="H83" s="196" t="s">
        <v>212</v>
      </c>
      <c r="I83" s="224">
        <v>42276</v>
      </c>
      <c r="J83" s="225">
        <v>0.41666666666666669</v>
      </c>
    </row>
    <row r="84" spans="1:10" s="128" customFormat="1" ht="191.25" x14ac:dyDescent="0.25">
      <c r="A84" s="135" t="s">
        <v>188</v>
      </c>
      <c r="B84" s="135" t="s">
        <v>314</v>
      </c>
      <c r="C84" s="135" t="s">
        <v>230</v>
      </c>
      <c r="D84" s="135" t="s">
        <v>221</v>
      </c>
      <c r="E84" s="135"/>
      <c r="F84" s="135"/>
      <c r="G84" s="135" t="s">
        <v>335</v>
      </c>
      <c r="H84" s="135" t="s">
        <v>210</v>
      </c>
      <c r="I84" s="222">
        <v>42276</v>
      </c>
      <c r="J84" s="223">
        <v>0.55208333333333337</v>
      </c>
    </row>
    <row r="85" spans="1:10" s="128" customFormat="1" ht="178.5" x14ac:dyDescent="0.25">
      <c r="A85" s="136" t="s">
        <v>235</v>
      </c>
      <c r="B85" s="136" t="s">
        <v>314</v>
      </c>
      <c r="C85" s="136" t="s">
        <v>342</v>
      </c>
      <c r="D85" s="136" t="s">
        <v>221</v>
      </c>
      <c r="E85" s="136"/>
      <c r="F85" s="136"/>
      <c r="G85" s="136" t="s">
        <v>349</v>
      </c>
      <c r="H85" s="136" t="s">
        <v>209</v>
      </c>
      <c r="I85" s="226">
        <v>42276</v>
      </c>
      <c r="J85" s="227">
        <v>0.60416666666666663</v>
      </c>
    </row>
    <row r="86" spans="1:10" s="128" customFormat="1" ht="165.75" x14ac:dyDescent="0.25">
      <c r="A86" s="139" t="s">
        <v>195</v>
      </c>
      <c r="B86" s="139" t="s">
        <v>362</v>
      </c>
      <c r="C86" s="139" t="s">
        <v>425</v>
      </c>
      <c r="D86" s="139" t="s">
        <v>426</v>
      </c>
      <c r="E86" s="139"/>
      <c r="F86" s="139"/>
      <c r="G86" s="139" t="s">
        <v>433</v>
      </c>
      <c r="H86" s="139" t="s">
        <v>547</v>
      </c>
      <c r="I86" s="228">
        <v>42277</v>
      </c>
      <c r="J86" s="229">
        <v>0.41666666666666669</v>
      </c>
    </row>
    <row r="87" spans="1:10" s="128" customFormat="1" ht="191.25" x14ac:dyDescent="0.25">
      <c r="A87" s="137" t="s">
        <v>192</v>
      </c>
      <c r="B87" s="137" t="s">
        <v>362</v>
      </c>
      <c r="C87" s="137" t="s">
        <v>369</v>
      </c>
      <c r="D87" s="137" t="s">
        <v>306</v>
      </c>
      <c r="E87" s="137"/>
      <c r="F87" s="137"/>
      <c r="G87" s="137" t="s">
        <v>374</v>
      </c>
      <c r="H87" s="137" t="s">
        <v>233</v>
      </c>
      <c r="I87" s="230">
        <v>42277</v>
      </c>
      <c r="J87" s="231">
        <v>0.47916666666666669</v>
      </c>
    </row>
    <row r="88" spans="1:10" s="128" customFormat="1" ht="178.5" x14ac:dyDescent="0.25">
      <c r="A88" s="89" t="s">
        <v>201</v>
      </c>
      <c r="B88" s="89" t="s">
        <v>362</v>
      </c>
      <c r="C88" s="89" t="s">
        <v>230</v>
      </c>
      <c r="D88" s="89" t="s">
        <v>221</v>
      </c>
      <c r="E88" s="89"/>
      <c r="F88" s="89"/>
      <c r="G88" s="89" t="s">
        <v>412</v>
      </c>
      <c r="H88" s="89" t="s">
        <v>546</v>
      </c>
      <c r="I88" s="242">
        <v>42277</v>
      </c>
      <c r="J88" s="243">
        <v>0.55208333333333337</v>
      </c>
    </row>
    <row r="89" spans="1:10" s="128" customFormat="1" ht="191.25" x14ac:dyDescent="0.25">
      <c r="A89" s="115" t="s">
        <v>197</v>
      </c>
      <c r="B89" s="115" t="s">
        <v>362</v>
      </c>
      <c r="C89" s="115" t="s">
        <v>461</v>
      </c>
      <c r="D89" s="115" t="s">
        <v>221</v>
      </c>
      <c r="E89" s="115"/>
      <c r="F89" s="115"/>
      <c r="G89" s="115" t="s">
        <v>467</v>
      </c>
      <c r="H89" s="115" t="s">
        <v>544</v>
      </c>
      <c r="I89" s="238">
        <v>42277</v>
      </c>
      <c r="J89" s="239">
        <v>0.60416666666666663</v>
      </c>
    </row>
    <row r="90" spans="1:10" s="128" customFormat="1" ht="191.25" x14ac:dyDescent="0.25">
      <c r="A90" s="111" t="s">
        <v>200</v>
      </c>
      <c r="B90" s="111" t="s">
        <v>391</v>
      </c>
      <c r="C90" s="111" t="s">
        <v>226</v>
      </c>
      <c r="D90" s="111" t="s">
        <v>221</v>
      </c>
      <c r="E90" s="111"/>
      <c r="F90" s="111"/>
      <c r="G90" s="111" t="s">
        <v>407</v>
      </c>
      <c r="H90" s="111" t="s">
        <v>545</v>
      </c>
      <c r="I90" s="244">
        <v>42278</v>
      </c>
      <c r="J90" s="245">
        <v>0.41666666666666669</v>
      </c>
    </row>
    <row r="91" spans="1:10" s="128" customFormat="1" ht="204" x14ac:dyDescent="0.25">
      <c r="A91" s="140" t="s">
        <v>196</v>
      </c>
      <c r="B91" s="140" t="s">
        <v>391</v>
      </c>
      <c r="C91" s="140" t="s">
        <v>475</v>
      </c>
      <c r="D91" s="140" t="s">
        <v>221</v>
      </c>
      <c r="E91" s="140"/>
      <c r="F91" s="140"/>
      <c r="G91" s="140" t="s">
        <v>480</v>
      </c>
      <c r="H91" s="140" t="s">
        <v>543</v>
      </c>
      <c r="I91" s="240">
        <v>42278</v>
      </c>
      <c r="J91" s="241">
        <v>0.46875</v>
      </c>
    </row>
    <row r="92" spans="1:10" s="128" customFormat="1" ht="216.75" x14ac:dyDescent="0.25">
      <c r="A92" s="119" t="s">
        <v>199</v>
      </c>
      <c r="B92" s="119" t="s">
        <v>391</v>
      </c>
      <c r="C92" s="119" t="s">
        <v>520</v>
      </c>
      <c r="D92" s="119" t="s">
        <v>221</v>
      </c>
      <c r="E92" s="119"/>
      <c r="F92" s="119"/>
      <c r="G92" s="119" t="s">
        <v>527</v>
      </c>
      <c r="H92" s="119" t="s">
        <v>219</v>
      </c>
      <c r="I92" s="234">
        <v>42278</v>
      </c>
      <c r="J92" s="235">
        <v>0.52083333333333337</v>
      </c>
    </row>
    <row r="93" spans="1:10" s="128" customFormat="1" ht="191.25" x14ac:dyDescent="0.25">
      <c r="A93" s="121" t="s">
        <v>198</v>
      </c>
      <c r="B93" s="121" t="s">
        <v>391</v>
      </c>
      <c r="C93" s="121" t="s">
        <v>399</v>
      </c>
      <c r="D93" s="121" t="s">
        <v>221</v>
      </c>
      <c r="E93" s="121"/>
      <c r="F93" s="121"/>
      <c r="G93" s="121" t="s">
        <v>452</v>
      </c>
      <c r="H93" s="121" t="s">
        <v>234</v>
      </c>
      <c r="I93" s="232">
        <v>42278</v>
      </c>
      <c r="J93" s="233">
        <v>0.57291666666666663</v>
      </c>
    </row>
    <row r="94" spans="1:10" s="128" customFormat="1" ht="178.5" x14ac:dyDescent="0.25">
      <c r="A94" s="123" t="s">
        <v>204</v>
      </c>
      <c r="B94" s="123" t="s">
        <v>391</v>
      </c>
      <c r="C94" s="123" t="s">
        <v>502</v>
      </c>
      <c r="D94" s="123" t="s">
        <v>223</v>
      </c>
      <c r="E94" s="123"/>
      <c r="F94" s="123"/>
      <c r="G94" s="123" t="s">
        <v>510</v>
      </c>
      <c r="H94" s="123" t="s">
        <v>220</v>
      </c>
      <c r="I94" s="236">
        <v>42278</v>
      </c>
      <c r="J94" s="237">
        <v>0.625</v>
      </c>
    </row>
    <row r="95" spans="1:10" s="128" customFormat="1" ht="255" x14ac:dyDescent="0.25">
      <c r="A95" s="134" t="s">
        <v>191</v>
      </c>
      <c r="B95" s="134" t="s">
        <v>247</v>
      </c>
      <c r="C95" s="134" t="s">
        <v>226</v>
      </c>
      <c r="D95" s="47" t="s">
        <v>221</v>
      </c>
      <c r="E95" s="134"/>
      <c r="F95" s="134"/>
      <c r="G95" s="134" t="s">
        <v>270</v>
      </c>
      <c r="H95" s="134" t="s">
        <v>207</v>
      </c>
      <c r="I95" s="218">
        <v>42282</v>
      </c>
      <c r="J95" s="219">
        <v>0.41666666666666669</v>
      </c>
    </row>
    <row r="96" spans="1:10" s="128" customFormat="1" ht="255" x14ac:dyDescent="0.25">
      <c r="A96" s="187" t="s">
        <v>236</v>
      </c>
      <c r="B96" s="187" t="s">
        <v>258</v>
      </c>
      <c r="C96" s="187" t="s">
        <v>262</v>
      </c>
      <c r="D96" s="187" t="s">
        <v>222</v>
      </c>
      <c r="E96" s="187"/>
      <c r="F96" s="187"/>
      <c r="G96" s="187" t="s">
        <v>281</v>
      </c>
      <c r="H96" s="187" t="s">
        <v>208</v>
      </c>
      <c r="I96" s="220">
        <v>42282</v>
      </c>
      <c r="J96" s="221">
        <v>0.46875</v>
      </c>
    </row>
    <row r="97" spans="1:10" s="128" customFormat="1" ht="178.5" x14ac:dyDescent="0.25">
      <c r="A97" s="125" t="s">
        <v>193</v>
      </c>
      <c r="B97" s="125" t="s">
        <v>258</v>
      </c>
      <c r="C97" s="125" t="s">
        <v>290</v>
      </c>
      <c r="D97" s="125" t="s">
        <v>291</v>
      </c>
      <c r="E97" s="125"/>
      <c r="F97" s="125"/>
      <c r="G97" s="125" t="s">
        <v>299</v>
      </c>
      <c r="H97" s="125" t="s">
        <v>211</v>
      </c>
      <c r="I97" s="216">
        <v>42282</v>
      </c>
      <c r="J97" s="217">
        <v>0.55208333333333337</v>
      </c>
    </row>
    <row r="98" spans="1:10" s="128" customFormat="1" ht="225" x14ac:dyDescent="0.25">
      <c r="A98" s="194" t="s">
        <v>237</v>
      </c>
      <c r="B98" s="194" t="s">
        <v>315</v>
      </c>
      <c r="C98" s="195" t="s">
        <v>307</v>
      </c>
      <c r="D98" s="195" t="s">
        <v>306</v>
      </c>
      <c r="E98" s="195"/>
      <c r="F98" s="195"/>
      <c r="G98" s="194" t="s">
        <v>323</v>
      </c>
      <c r="H98" s="196" t="s">
        <v>212</v>
      </c>
      <c r="I98" s="224">
        <v>42283</v>
      </c>
      <c r="J98" s="225">
        <v>0.41666666666666669</v>
      </c>
    </row>
    <row r="99" spans="1:10" s="128" customFormat="1" ht="191.25" x14ac:dyDescent="0.25">
      <c r="A99" s="135" t="s">
        <v>188</v>
      </c>
      <c r="B99" s="135" t="s">
        <v>315</v>
      </c>
      <c r="C99" s="135" t="s">
        <v>230</v>
      </c>
      <c r="D99" s="135" t="s">
        <v>221</v>
      </c>
      <c r="E99" s="135"/>
      <c r="F99" s="135"/>
      <c r="G99" s="135" t="s">
        <v>336</v>
      </c>
      <c r="H99" s="135" t="s">
        <v>210</v>
      </c>
      <c r="I99" s="222">
        <v>42283</v>
      </c>
      <c r="J99" s="223">
        <v>0.55208333333333337</v>
      </c>
    </row>
    <row r="100" spans="1:10" s="128" customFormat="1" ht="178.5" x14ac:dyDescent="0.25">
      <c r="A100" s="136" t="s">
        <v>235</v>
      </c>
      <c r="B100" s="136" t="s">
        <v>315</v>
      </c>
      <c r="C100" s="136" t="s">
        <v>342</v>
      </c>
      <c r="D100" s="136" t="s">
        <v>221</v>
      </c>
      <c r="E100" s="136"/>
      <c r="F100" s="136"/>
      <c r="G100" s="136" t="s">
        <v>350</v>
      </c>
      <c r="H100" s="136" t="s">
        <v>209</v>
      </c>
      <c r="I100" s="226">
        <v>42283</v>
      </c>
      <c r="J100" s="227">
        <v>0.60416666666666663</v>
      </c>
    </row>
    <row r="101" spans="1:10" s="128" customFormat="1" ht="165.75" x14ac:dyDescent="0.25">
      <c r="A101" s="139" t="s">
        <v>195</v>
      </c>
      <c r="B101" s="139" t="s">
        <v>363</v>
      </c>
      <c r="C101" s="139" t="s">
        <v>425</v>
      </c>
      <c r="D101" s="139" t="s">
        <v>426</v>
      </c>
      <c r="E101" s="139"/>
      <c r="F101" s="139"/>
      <c r="G101" s="139" t="s">
        <v>434</v>
      </c>
      <c r="H101" s="139" t="s">
        <v>547</v>
      </c>
      <c r="I101" s="228">
        <v>42284</v>
      </c>
      <c r="J101" s="229">
        <v>0.41666666666666669</v>
      </c>
    </row>
    <row r="102" spans="1:10" s="128" customFormat="1" ht="191.25" x14ac:dyDescent="0.25">
      <c r="A102" s="137" t="s">
        <v>192</v>
      </c>
      <c r="B102" s="137" t="s">
        <v>363</v>
      </c>
      <c r="C102" s="137" t="s">
        <v>369</v>
      </c>
      <c r="D102" s="137" t="s">
        <v>306</v>
      </c>
      <c r="E102" s="137"/>
      <c r="F102" s="137"/>
      <c r="G102" s="137" t="s">
        <v>375</v>
      </c>
      <c r="H102" s="137" t="s">
        <v>233</v>
      </c>
      <c r="I102" s="230">
        <v>42284</v>
      </c>
      <c r="J102" s="231">
        <v>0.47916666666666669</v>
      </c>
    </row>
    <row r="103" spans="1:10" s="128" customFormat="1" ht="178.5" x14ac:dyDescent="0.25">
      <c r="A103" s="89" t="s">
        <v>201</v>
      </c>
      <c r="B103" s="89" t="s">
        <v>363</v>
      </c>
      <c r="C103" s="89" t="s">
        <v>230</v>
      </c>
      <c r="D103" s="89" t="s">
        <v>221</v>
      </c>
      <c r="E103" s="89"/>
      <c r="F103" s="89"/>
      <c r="G103" s="89" t="s">
        <v>413</v>
      </c>
      <c r="H103" s="89" t="s">
        <v>546</v>
      </c>
      <c r="I103" s="242">
        <v>42284</v>
      </c>
      <c r="J103" s="243">
        <v>0.55208333333333337</v>
      </c>
    </row>
    <row r="104" spans="1:10" s="128" customFormat="1" ht="191.25" x14ac:dyDescent="0.25">
      <c r="A104" s="115" t="s">
        <v>197</v>
      </c>
      <c r="B104" s="115" t="s">
        <v>363</v>
      </c>
      <c r="C104" s="115" t="s">
        <v>461</v>
      </c>
      <c r="D104" s="115" t="s">
        <v>221</v>
      </c>
      <c r="E104" s="115"/>
      <c r="F104" s="115"/>
      <c r="G104" s="115" t="s">
        <v>468</v>
      </c>
      <c r="H104" s="115" t="s">
        <v>544</v>
      </c>
      <c r="I104" s="238">
        <v>42284</v>
      </c>
      <c r="J104" s="239">
        <v>0.60416666666666663</v>
      </c>
    </row>
    <row r="105" spans="1:10" s="128" customFormat="1" ht="191.25" x14ac:dyDescent="0.25">
      <c r="A105" s="111" t="s">
        <v>200</v>
      </c>
      <c r="B105" s="111" t="s">
        <v>392</v>
      </c>
      <c r="C105" s="111" t="s">
        <v>226</v>
      </c>
      <c r="D105" s="111" t="s">
        <v>221</v>
      </c>
      <c r="E105" s="111"/>
      <c r="F105" s="111"/>
      <c r="G105" s="111" t="s">
        <v>406</v>
      </c>
      <c r="H105" s="111" t="s">
        <v>545</v>
      </c>
      <c r="I105" s="244">
        <v>42285</v>
      </c>
      <c r="J105" s="245">
        <v>0.41666666666666669</v>
      </c>
    </row>
    <row r="106" spans="1:10" s="128" customFormat="1" ht="204" x14ac:dyDescent="0.25">
      <c r="A106" s="140" t="s">
        <v>196</v>
      </c>
      <c r="B106" s="140" t="s">
        <v>392</v>
      </c>
      <c r="C106" s="140" t="s">
        <v>475</v>
      </c>
      <c r="D106" s="140" t="s">
        <v>221</v>
      </c>
      <c r="E106" s="140"/>
      <c r="F106" s="140"/>
      <c r="G106" s="140" t="s">
        <v>481</v>
      </c>
      <c r="H106" s="140" t="s">
        <v>543</v>
      </c>
      <c r="I106" s="240">
        <v>42285</v>
      </c>
      <c r="J106" s="241">
        <v>0.46875</v>
      </c>
    </row>
    <row r="107" spans="1:10" s="128" customFormat="1" ht="216.75" x14ac:dyDescent="0.25">
      <c r="A107" s="119" t="s">
        <v>199</v>
      </c>
      <c r="B107" s="119" t="s">
        <v>392</v>
      </c>
      <c r="C107" s="119" t="s">
        <v>520</v>
      </c>
      <c r="D107" s="119" t="s">
        <v>221</v>
      </c>
      <c r="E107" s="119"/>
      <c r="F107" s="119"/>
      <c r="G107" s="119" t="s">
        <v>528</v>
      </c>
      <c r="H107" s="119" t="s">
        <v>219</v>
      </c>
      <c r="I107" s="234">
        <v>42285</v>
      </c>
      <c r="J107" s="235">
        <v>0.52083333333333337</v>
      </c>
    </row>
    <row r="108" spans="1:10" s="128" customFormat="1" ht="191.25" x14ac:dyDescent="0.25">
      <c r="A108" s="121" t="s">
        <v>198</v>
      </c>
      <c r="B108" s="121" t="s">
        <v>392</v>
      </c>
      <c r="C108" s="121" t="s">
        <v>399</v>
      </c>
      <c r="D108" s="121" t="s">
        <v>221</v>
      </c>
      <c r="E108" s="121"/>
      <c r="F108" s="121"/>
      <c r="G108" s="121" t="s">
        <v>453</v>
      </c>
      <c r="H108" s="121" t="s">
        <v>234</v>
      </c>
      <c r="I108" s="232">
        <v>42285</v>
      </c>
      <c r="J108" s="233">
        <v>0.57291666666666663</v>
      </c>
    </row>
    <row r="109" spans="1:10" s="128" customFormat="1" ht="178.5" x14ac:dyDescent="0.25">
      <c r="A109" s="123" t="s">
        <v>204</v>
      </c>
      <c r="B109" s="123" t="s">
        <v>392</v>
      </c>
      <c r="C109" s="123" t="s">
        <v>502</v>
      </c>
      <c r="D109" s="123" t="s">
        <v>223</v>
      </c>
      <c r="E109" s="123"/>
      <c r="F109" s="123"/>
      <c r="G109" s="123" t="s">
        <v>511</v>
      </c>
      <c r="H109" s="123" t="s">
        <v>220</v>
      </c>
      <c r="I109" s="236">
        <v>42285</v>
      </c>
      <c r="J109" s="237">
        <v>0.625</v>
      </c>
    </row>
    <row r="110" spans="1:10" s="128" customFormat="1" ht="255" x14ac:dyDescent="0.25">
      <c r="A110" s="134" t="s">
        <v>191</v>
      </c>
      <c r="B110" s="134" t="s">
        <v>248</v>
      </c>
      <c r="C110" s="134" t="s">
        <v>226</v>
      </c>
      <c r="D110" s="47" t="s">
        <v>221</v>
      </c>
      <c r="E110" s="134"/>
      <c r="F110" s="134"/>
      <c r="G110" s="134" t="s">
        <v>271</v>
      </c>
      <c r="H110" s="134" t="s">
        <v>207</v>
      </c>
      <c r="I110" s="218">
        <v>42290</v>
      </c>
      <c r="J110" s="219">
        <v>0.41666666666666669</v>
      </c>
    </row>
    <row r="111" spans="1:10" s="128" customFormat="1" ht="178.5" x14ac:dyDescent="0.25">
      <c r="A111" s="125" t="s">
        <v>193</v>
      </c>
      <c r="B111" s="125" t="s">
        <v>289</v>
      </c>
      <c r="C111" s="125" t="s">
        <v>290</v>
      </c>
      <c r="D111" s="125" t="s">
        <v>291</v>
      </c>
      <c r="E111" s="125"/>
      <c r="F111" s="125"/>
      <c r="G111" s="125" t="s">
        <v>300</v>
      </c>
      <c r="H111" s="125" t="s">
        <v>211</v>
      </c>
      <c r="I111" s="216">
        <v>42290</v>
      </c>
      <c r="J111" s="217">
        <v>0.55208333333333337</v>
      </c>
    </row>
    <row r="112" spans="1:10" s="128" customFormat="1" ht="191.25" x14ac:dyDescent="0.25">
      <c r="A112" s="135" t="s">
        <v>188</v>
      </c>
      <c r="B112" s="135" t="s">
        <v>324</v>
      </c>
      <c r="C112" s="135" t="s">
        <v>230</v>
      </c>
      <c r="D112" s="135" t="s">
        <v>221</v>
      </c>
      <c r="E112" s="135"/>
      <c r="F112" s="135"/>
      <c r="G112" s="135" t="s">
        <v>337</v>
      </c>
      <c r="H112" s="135" t="s">
        <v>210</v>
      </c>
      <c r="I112" s="222">
        <v>42291</v>
      </c>
      <c r="J112" s="223">
        <v>0.55208333333333337</v>
      </c>
    </row>
    <row r="113" spans="1:10" s="128" customFormat="1" ht="178.5" x14ac:dyDescent="0.25">
      <c r="A113" s="136" t="s">
        <v>235</v>
      </c>
      <c r="B113" s="136" t="s">
        <v>324</v>
      </c>
      <c r="C113" s="136" t="s">
        <v>342</v>
      </c>
      <c r="D113" s="136" t="s">
        <v>221</v>
      </c>
      <c r="E113" s="136"/>
      <c r="F113" s="136"/>
      <c r="G113" s="136" t="s">
        <v>351</v>
      </c>
      <c r="H113" s="136" t="s">
        <v>209</v>
      </c>
      <c r="I113" s="226">
        <v>42291</v>
      </c>
      <c r="J113" s="227">
        <v>0.60416666666666663</v>
      </c>
    </row>
    <row r="114" spans="1:10" s="128" customFormat="1" ht="165.75" x14ac:dyDescent="0.25">
      <c r="A114" s="139" t="s">
        <v>195</v>
      </c>
      <c r="B114" s="139" t="s">
        <v>364</v>
      </c>
      <c r="C114" s="139" t="s">
        <v>425</v>
      </c>
      <c r="D114" s="139" t="s">
        <v>426</v>
      </c>
      <c r="E114" s="139"/>
      <c r="F114" s="139"/>
      <c r="G114" s="139" t="s">
        <v>435</v>
      </c>
      <c r="H114" s="139" t="s">
        <v>547</v>
      </c>
      <c r="I114" s="228">
        <v>42292</v>
      </c>
      <c r="J114" s="229">
        <v>0.41666666666666669</v>
      </c>
    </row>
    <row r="115" spans="1:10" s="128" customFormat="1" ht="191.25" x14ac:dyDescent="0.25">
      <c r="A115" s="137" t="s">
        <v>192</v>
      </c>
      <c r="B115" s="137" t="s">
        <v>364</v>
      </c>
      <c r="C115" s="137" t="s">
        <v>369</v>
      </c>
      <c r="D115" s="137" t="s">
        <v>306</v>
      </c>
      <c r="E115" s="137"/>
      <c r="F115" s="137"/>
      <c r="G115" s="137" t="s">
        <v>376</v>
      </c>
      <c r="H115" s="137" t="s">
        <v>233</v>
      </c>
      <c r="I115" s="230">
        <v>42292</v>
      </c>
      <c r="J115" s="231">
        <v>0.47916666666666669</v>
      </c>
    </row>
    <row r="116" spans="1:10" s="128" customFormat="1" ht="178.5" x14ac:dyDescent="0.25">
      <c r="A116" s="89" t="s">
        <v>201</v>
      </c>
      <c r="B116" s="89" t="s">
        <v>364</v>
      </c>
      <c r="C116" s="89" t="s">
        <v>230</v>
      </c>
      <c r="D116" s="89" t="s">
        <v>221</v>
      </c>
      <c r="E116" s="89"/>
      <c r="F116" s="89"/>
      <c r="G116" s="89" t="s">
        <v>414</v>
      </c>
      <c r="H116" s="89" t="s">
        <v>546</v>
      </c>
      <c r="I116" s="242">
        <v>42292</v>
      </c>
      <c r="J116" s="243">
        <v>0.55208333333333337</v>
      </c>
    </row>
    <row r="117" spans="1:10" s="128" customFormat="1" ht="191.25" x14ac:dyDescent="0.25">
      <c r="A117" s="115" t="s">
        <v>197</v>
      </c>
      <c r="B117" s="115" t="s">
        <v>364</v>
      </c>
      <c r="C117" s="115" t="s">
        <v>461</v>
      </c>
      <c r="D117" s="115" t="s">
        <v>221</v>
      </c>
      <c r="E117" s="115"/>
      <c r="F117" s="115"/>
      <c r="G117" s="115" t="s">
        <v>469</v>
      </c>
      <c r="H117" s="115" t="s">
        <v>544</v>
      </c>
      <c r="I117" s="238">
        <v>42292</v>
      </c>
      <c r="J117" s="239">
        <v>0.60416666666666663</v>
      </c>
    </row>
    <row r="118" spans="1:10" s="128" customFormat="1" ht="191.25" x14ac:dyDescent="0.25">
      <c r="A118" s="111" t="s">
        <v>200</v>
      </c>
      <c r="B118" s="111" t="s">
        <v>393</v>
      </c>
      <c r="C118" s="111" t="s">
        <v>226</v>
      </c>
      <c r="D118" s="111" t="s">
        <v>221</v>
      </c>
      <c r="E118" s="111"/>
      <c r="F118" s="111"/>
      <c r="G118" s="111" t="s">
        <v>405</v>
      </c>
      <c r="H118" s="111" t="s">
        <v>545</v>
      </c>
      <c r="I118" s="244">
        <v>42293</v>
      </c>
      <c r="J118" s="245">
        <v>0.41666666666666669</v>
      </c>
    </row>
    <row r="119" spans="1:10" s="128" customFormat="1" ht="204" x14ac:dyDescent="0.25">
      <c r="A119" s="140" t="s">
        <v>196</v>
      </c>
      <c r="B119" s="140" t="s">
        <v>393</v>
      </c>
      <c r="C119" s="140" t="s">
        <v>475</v>
      </c>
      <c r="D119" s="140" t="s">
        <v>221</v>
      </c>
      <c r="E119" s="140"/>
      <c r="F119" s="140"/>
      <c r="G119" s="140" t="s">
        <v>482</v>
      </c>
      <c r="H119" s="140" t="s">
        <v>543</v>
      </c>
      <c r="I119" s="240">
        <v>42293</v>
      </c>
      <c r="J119" s="241">
        <v>0.46875</v>
      </c>
    </row>
    <row r="120" spans="1:10" s="128" customFormat="1" ht="216.75" x14ac:dyDescent="0.25">
      <c r="A120" s="119" t="s">
        <v>199</v>
      </c>
      <c r="B120" s="119" t="s">
        <v>393</v>
      </c>
      <c r="C120" s="119" t="s">
        <v>520</v>
      </c>
      <c r="D120" s="119" t="s">
        <v>221</v>
      </c>
      <c r="E120" s="119"/>
      <c r="F120" s="119"/>
      <c r="G120" s="119" t="s">
        <v>529</v>
      </c>
      <c r="H120" s="119" t="s">
        <v>219</v>
      </c>
      <c r="I120" s="234">
        <v>42293</v>
      </c>
      <c r="J120" s="235">
        <v>0.52083333333333337</v>
      </c>
    </row>
    <row r="121" spans="1:10" s="128" customFormat="1" ht="191.25" x14ac:dyDescent="0.25">
      <c r="A121" s="121" t="s">
        <v>198</v>
      </c>
      <c r="B121" s="121" t="s">
        <v>393</v>
      </c>
      <c r="C121" s="121" t="s">
        <v>399</v>
      </c>
      <c r="D121" s="121" t="s">
        <v>221</v>
      </c>
      <c r="E121" s="121"/>
      <c r="F121" s="121"/>
      <c r="G121" s="121" t="s">
        <v>454</v>
      </c>
      <c r="H121" s="121" t="s">
        <v>234</v>
      </c>
      <c r="I121" s="232">
        <v>42293</v>
      </c>
      <c r="J121" s="233">
        <v>0.57291666666666663</v>
      </c>
    </row>
    <row r="122" spans="1:10" s="128" customFormat="1" ht="178.5" x14ac:dyDescent="0.25">
      <c r="A122" s="123" t="s">
        <v>204</v>
      </c>
      <c r="B122" s="123" t="s">
        <v>393</v>
      </c>
      <c r="C122" s="123" t="s">
        <v>502</v>
      </c>
      <c r="D122" s="123" t="s">
        <v>223</v>
      </c>
      <c r="E122" s="123"/>
      <c r="F122" s="123"/>
      <c r="G122" s="123" t="s">
        <v>512</v>
      </c>
      <c r="H122" s="123" t="s">
        <v>220</v>
      </c>
      <c r="I122" s="236">
        <v>42293</v>
      </c>
      <c r="J122" s="237">
        <v>0.625</v>
      </c>
    </row>
    <row r="123" spans="1:10" s="128" customFormat="1" ht="255" x14ac:dyDescent="0.25">
      <c r="A123" s="134" t="s">
        <v>191</v>
      </c>
      <c r="B123" s="134" t="s">
        <v>249</v>
      </c>
      <c r="C123" s="134" t="s">
        <v>226</v>
      </c>
      <c r="D123" s="47" t="s">
        <v>221</v>
      </c>
      <c r="E123" s="134"/>
      <c r="F123" s="134"/>
      <c r="G123" s="134" t="s">
        <v>273</v>
      </c>
      <c r="H123" s="134" t="s">
        <v>207</v>
      </c>
      <c r="I123" s="218">
        <v>42296</v>
      </c>
      <c r="J123" s="219">
        <v>0.41666666666666669</v>
      </c>
    </row>
    <row r="124" spans="1:10" s="128" customFormat="1" ht="255" x14ac:dyDescent="0.25">
      <c r="A124" s="187" t="s">
        <v>236</v>
      </c>
      <c r="B124" s="187" t="s">
        <v>259</v>
      </c>
      <c r="C124" s="187" t="s">
        <v>262</v>
      </c>
      <c r="D124" s="187" t="s">
        <v>222</v>
      </c>
      <c r="E124" s="187"/>
      <c r="F124" s="187"/>
      <c r="G124" s="187" t="s">
        <v>282</v>
      </c>
      <c r="H124" s="187" t="s">
        <v>208</v>
      </c>
      <c r="I124" s="220">
        <v>42296</v>
      </c>
      <c r="J124" s="221">
        <v>0.46875</v>
      </c>
    </row>
    <row r="125" spans="1:10" s="128" customFormat="1" ht="178.5" x14ac:dyDescent="0.25">
      <c r="A125" s="125" t="s">
        <v>193</v>
      </c>
      <c r="B125" s="125" t="s">
        <v>259</v>
      </c>
      <c r="C125" s="125" t="s">
        <v>290</v>
      </c>
      <c r="D125" s="125" t="s">
        <v>291</v>
      </c>
      <c r="E125" s="125"/>
      <c r="F125" s="125"/>
      <c r="G125" s="125" t="s">
        <v>301</v>
      </c>
      <c r="H125" s="125" t="s">
        <v>211</v>
      </c>
      <c r="I125" s="216">
        <v>42296</v>
      </c>
      <c r="J125" s="217">
        <v>0.55208333333333337</v>
      </c>
    </row>
    <row r="126" spans="1:10" s="128" customFormat="1" ht="191.25" x14ac:dyDescent="0.25">
      <c r="A126" s="135" t="s">
        <v>188</v>
      </c>
      <c r="B126" s="135" t="s">
        <v>325</v>
      </c>
      <c r="C126" s="135" t="s">
        <v>230</v>
      </c>
      <c r="D126" s="135" t="s">
        <v>221</v>
      </c>
      <c r="E126" s="135"/>
      <c r="F126" s="135"/>
      <c r="G126" s="135" t="s">
        <v>338</v>
      </c>
      <c r="H126" s="135" t="s">
        <v>210</v>
      </c>
      <c r="I126" s="222">
        <v>42297</v>
      </c>
      <c r="J126" s="223">
        <v>0.55208333333333337</v>
      </c>
    </row>
    <row r="127" spans="1:10" s="128" customFormat="1" ht="178.5" x14ac:dyDescent="0.25">
      <c r="A127" s="136" t="s">
        <v>235</v>
      </c>
      <c r="B127" s="136" t="s">
        <v>325</v>
      </c>
      <c r="C127" s="136" t="s">
        <v>342</v>
      </c>
      <c r="D127" s="136" t="s">
        <v>221</v>
      </c>
      <c r="E127" s="136"/>
      <c r="F127" s="136"/>
      <c r="G127" s="136" t="s">
        <v>352</v>
      </c>
      <c r="H127" s="136" t="s">
        <v>209</v>
      </c>
      <c r="I127" s="226">
        <v>42297</v>
      </c>
      <c r="J127" s="227">
        <v>0.60416666666666663</v>
      </c>
    </row>
    <row r="128" spans="1:10" s="128" customFormat="1" ht="165.75" x14ac:dyDescent="0.25">
      <c r="A128" s="139" t="s">
        <v>195</v>
      </c>
      <c r="B128" s="139" t="s">
        <v>365</v>
      </c>
      <c r="C128" s="139" t="s">
        <v>425</v>
      </c>
      <c r="D128" s="139" t="s">
        <v>426</v>
      </c>
      <c r="E128" s="139"/>
      <c r="F128" s="139"/>
      <c r="G128" s="139" t="s">
        <v>436</v>
      </c>
      <c r="H128" s="139" t="s">
        <v>547</v>
      </c>
      <c r="I128" s="228">
        <v>42298</v>
      </c>
      <c r="J128" s="229">
        <v>0.41666666666666669</v>
      </c>
    </row>
    <row r="129" spans="1:10" s="128" customFormat="1" ht="191.25" x14ac:dyDescent="0.25">
      <c r="A129" s="137" t="s">
        <v>192</v>
      </c>
      <c r="B129" s="137" t="s">
        <v>365</v>
      </c>
      <c r="C129" s="137" t="s">
        <v>369</v>
      </c>
      <c r="D129" s="137" t="s">
        <v>306</v>
      </c>
      <c r="E129" s="137"/>
      <c r="F129" s="137"/>
      <c r="G129" s="137" t="s">
        <v>377</v>
      </c>
      <c r="H129" s="137" t="s">
        <v>233</v>
      </c>
      <c r="I129" s="230">
        <v>42298</v>
      </c>
      <c r="J129" s="231">
        <v>0.47916666666666669</v>
      </c>
    </row>
    <row r="130" spans="1:10" s="128" customFormat="1" ht="178.5" x14ac:dyDescent="0.25">
      <c r="A130" s="89" t="s">
        <v>201</v>
      </c>
      <c r="B130" s="89" t="s">
        <v>365</v>
      </c>
      <c r="C130" s="89" t="s">
        <v>230</v>
      </c>
      <c r="D130" s="89" t="s">
        <v>221</v>
      </c>
      <c r="E130" s="89"/>
      <c r="F130" s="89"/>
      <c r="G130" s="89" t="s">
        <v>415</v>
      </c>
      <c r="H130" s="89" t="s">
        <v>546</v>
      </c>
      <c r="I130" s="242">
        <v>42298</v>
      </c>
      <c r="J130" s="243">
        <v>0.55208333333333337</v>
      </c>
    </row>
    <row r="131" spans="1:10" s="128" customFormat="1" ht="191.25" x14ac:dyDescent="0.25">
      <c r="A131" s="115" t="s">
        <v>197</v>
      </c>
      <c r="B131" s="115" t="s">
        <v>365</v>
      </c>
      <c r="C131" s="115" t="s">
        <v>461</v>
      </c>
      <c r="D131" s="115" t="s">
        <v>221</v>
      </c>
      <c r="E131" s="115"/>
      <c r="F131" s="115"/>
      <c r="G131" s="115" t="s">
        <v>470</v>
      </c>
      <c r="H131" s="115" t="s">
        <v>544</v>
      </c>
      <c r="I131" s="238">
        <v>42298</v>
      </c>
      <c r="J131" s="239">
        <v>0.60416666666666663</v>
      </c>
    </row>
    <row r="132" spans="1:10" s="128" customFormat="1" ht="191.25" x14ac:dyDescent="0.25">
      <c r="A132" s="111" t="s">
        <v>200</v>
      </c>
      <c r="B132" s="111" t="s">
        <v>394</v>
      </c>
      <c r="C132" s="111" t="s">
        <v>226</v>
      </c>
      <c r="D132" s="111" t="s">
        <v>221</v>
      </c>
      <c r="E132" s="111"/>
      <c r="F132" s="111"/>
      <c r="G132" s="111" t="s">
        <v>404</v>
      </c>
      <c r="H132" s="111" t="s">
        <v>545</v>
      </c>
      <c r="I132" s="244">
        <v>42299</v>
      </c>
      <c r="J132" s="245">
        <v>0.41666666666666669</v>
      </c>
    </row>
    <row r="133" spans="1:10" s="128" customFormat="1" ht="204" x14ac:dyDescent="0.25">
      <c r="A133" s="140" t="s">
        <v>196</v>
      </c>
      <c r="B133" s="140" t="s">
        <v>394</v>
      </c>
      <c r="C133" s="140" t="s">
        <v>475</v>
      </c>
      <c r="D133" s="140" t="s">
        <v>221</v>
      </c>
      <c r="E133" s="140"/>
      <c r="F133" s="140"/>
      <c r="G133" s="140" t="s">
        <v>483</v>
      </c>
      <c r="H133" s="140" t="s">
        <v>543</v>
      </c>
      <c r="I133" s="240">
        <v>42299</v>
      </c>
      <c r="J133" s="241">
        <v>0.46875</v>
      </c>
    </row>
    <row r="134" spans="1:10" s="128" customFormat="1" ht="216.75" x14ac:dyDescent="0.25">
      <c r="A134" s="119" t="s">
        <v>199</v>
      </c>
      <c r="B134" s="119" t="s">
        <v>394</v>
      </c>
      <c r="C134" s="119" t="s">
        <v>520</v>
      </c>
      <c r="D134" s="119" t="s">
        <v>221</v>
      </c>
      <c r="E134" s="119"/>
      <c r="F134" s="119"/>
      <c r="G134" s="119" t="s">
        <v>530</v>
      </c>
      <c r="H134" s="119" t="s">
        <v>219</v>
      </c>
      <c r="I134" s="234">
        <v>42299</v>
      </c>
      <c r="J134" s="235">
        <v>0.52083333333333337</v>
      </c>
    </row>
    <row r="135" spans="1:10" s="128" customFormat="1" ht="191.25" x14ac:dyDescent="0.25">
      <c r="A135" s="121" t="s">
        <v>198</v>
      </c>
      <c r="B135" s="121" t="s">
        <v>394</v>
      </c>
      <c r="C135" s="121" t="s">
        <v>399</v>
      </c>
      <c r="D135" s="121" t="s">
        <v>221</v>
      </c>
      <c r="E135" s="121"/>
      <c r="F135" s="121"/>
      <c r="G135" s="121" t="s">
        <v>455</v>
      </c>
      <c r="H135" s="121" t="s">
        <v>234</v>
      </c>
      <c r="I135" s="232">
        <v>42299</v>
      </c>
      <c r="J135" s="233">
        <v>0.57291666666666663</v>
      </c>
    </row>
    <row r="136" spans="1:10" s="128" customFormat="1" ht="178.5" x14ac:dyDescent="0.25">
      <c r="A136" s="123" t="s">
        <v>204</v>
      </c>
      <c r="B136" s="123" t="s">
        <v>394</v>
      </c>
      <c r="C136" s="123" t="s">
        <v>502</v>
      </c>
      <c r="D136" s="123" t="s">
        <v>223</v>
      </c>
      <c r="E136" s="123"/>
      <c r="F136" s="123"/>
      <c r="G136" s="123" t="s">
        <v>513</v>
      </c>
      <c r="H136" s="123" t="s">
        <v>220</v>
      </c>
      <c r="I136" s="236">
        <v>42299</v>
      </c>
      <c r="J136" s="237">
        <v>0.625</v>
      </c>
    </row>
    <row r="137" spans="1:10" s="128" customFormat="1" ht="255" x14ac:dyDescent="0.25">
      <c r="A137" s="134" t="s">
        <v>191</v>
      </c>
      <c r="B137" s="134" t="s">
        <v>250</v>
      </c>
      <c r="C137" s="134" t="s">
        <v>226</v>
      </c>
      <c r="D137" s="47" t="s">
        <v>221</v>
      </c>
      <c r="E137" s="134"/>
      <c r="F137" s="134"/>
      <c r="G137" s="134" t="s">
        <v>272</v>
      </c>
      <c r="H137" s="134" t="s">
        <v>207</v>
      </c>
      <c r="I137" s="218">
        <v>42303</v>
      </c>
      <c r="J137" s="219">
        <v>0.41666666666666669</v>
      </c>
    </row>
    <row r="138" spans="1:10" s="128" customFormat="1" ht="178.5" x14ac:dyDescent="0.25">
      <c r="A138" s="125" t="s">
        <v>193</v>
      </c>
      <c r="B138" s="125" t="s">
        <v>260</v>
      </c>
      <c r="C138" s="125" t="s">
        <v>290</v>
      </c>
      <c r="D138" s="125" t="s">
        <v>291</v>
      </c>
      <c r="E138" s="125"/>
      <c r="F138" s="125"/>
      <c r="G138" s="125" t="s">
        <v>302</v>
      </c>
      <c r="H138" s="125" t="s">
        <v>211</v>
      </c>
      <c r="I138" s="216">
        <v>42303</v>
      </c>
      <c r="J138" s="217">
        <v>0.55208333333333337</v>
      </c>
    </row>
    <row r="139" spans="1:10" s="128" customFormat="1" ht="191.25" x14ac:dyDescent="0.25">
      <c r="A139" s="135" t="s">
        <v>188</v>
      </c>
      <c r="B139" s="135" t="s">
        <v>326</v>
      </c>
      <c r="C139" s="135" t="s">
        <v>230</v>
      </c>
      <c r="D139" s="135" t="s">
        <v>221</v>
      </c>
      <c r="E139" s="135"/>
      <c r="F139" s="135"/>
      <c r="G139" s="135" t="s">
        <v>339</v>
      </c>
      <c r="H139" s="135" t="s">
        <v>210</v>
      </c>
      <c r="I139" s="222">
        <v>42304</v>
      </c>
      <c r="J139" s="223">
        <v>0.55208333333333337</v>
      </c>
    </row>
    <row r="140" spans="1:10" s="128" customFormat="1" ht="178.5" x14ac:dyDescent="0.25">
      <c r="A140" s="136" t="s">
        <v>235</v>
      </c>
      <c r="B140" s="136" t="s">
        <v>326</v>
      </c>
      <c r="C140" s="136" t="s">
        <v>342</v>
      </c>
      <c r="D140" s="136" t="s">
        <v>221</v>
      </c>
      <c r="E140" s="136"/>
      <c r="F140" s="136"/>
      <c r="G140" s="136" t="s">
        <v>353</v>
      </c>
      <c r="H140" s="136" t="s">
        <v>209</v>
      </c>
      <c r="I140" s="226">
        <v>42304</v>
      </c>
      <c r="J140" s="227">
        <v>0.60416666666666663</v>
      </c>
    </row>
    <row r="141" spans="1:10" s="128" customFormat="1" ht="165.75" x14ac:dyDescent="0.25">
      <c r="A141" s="139" t="s">
        <v>195</v>
      </c>
      <c r="B141" s="139" t="s">
        <v>366</v>
      </c>
      <c r="C141" s="139" t="s">
        <v>425</v>
      </c>
      <c r="D141" s="139" t="s">
        <v>426</v>
      </c>
      <c r="E141" s="139"/>
      <c r="F141" s="139"/>
      <c r="G141" s="139" t="s">
        <v>437</v>
      </c>
      <c r="H141" s="139" t="s">
        <v>547</v>
      </c>
      <c r="I141" s="228">
        <v>42305</v>
      </c>
      <c r="J141" s="229">
        <v>0.41666666666666669</v>
      </c>
    </row>
    <row r="142" spans="1:10" s="128" customFormat="1" ht="191.25" x14ac:dyDescent="0.25">
      <c r="A142" s="137" t="s">
        <v>192</v>
      </c>
      <c r="B142" s="137" t="s">
        <v>366</v>
      </c>
      <c r="C142" s="137" t="s">
        <v>369</v>
      </c>
      <c r="D142" s="137" t="s">
        <v>306</v>
      </c>
      <c r="E142" s="137"/>
      <c r="F142" s="137"/>
      <c r="G142" s="137" t="s">
        <v>378</v>
      </c>
      <c r="H142" s="137" t="s">
        <v>233</v>
      </c>
      <c r="I142" s="230">
        <v>42305</v>
      </c>
      <c r="J142" s="231">
        <v>0.47916666666666669</v>
      </c>
    </row>
    <row r="143" spans="1:10" s="128" customFormat="1" ht="178.5" x14ac:dyDescent="0.25">
      <c r="A143" s="89" t="s">
        <v>201</v>
      </c>
      <c r="B143" s="89" t="s">
        <v>366</v>
      </c>
      <c r="C143" s="89" t="s">
        <v>230</v>
      </c>
      <c r="D143" s="89" t="s">
        <v>221</v>
      </c>
      <c r="E143" s="89"/>
      <c r="F143" s="89"/>
      <c r="G143" s="89" t="s">
        <v>416</v>
      </c>
      <c r="H143" s="89" t="s">
        <v>546</v>
      </c>
      <c r="I143" s="242">
        <v>42305</v>
      </c>
      <c r="J143" s="243">
        <v>0.55208333333333337</v>
      </c>
    </row>
    <row r="144" spans="1:10" s="128" customFormat="1" ht="191.25" x14ac:dyDescent="0.25">
      <c r="A144" s="115" t="s">
        <v>197</v>
      </c>
      <c r="B144" s="115" t="s">
        <v>366</v>
      </c>
      <c r="C144" s="115" t="s">
        <v>461</v>
      </c>
      <c r="D144" s="115" t="s">
        <v>221</v>
      </c>
      <c r="E144" s="115"/>
      <c r="F144" s="115"/>
      <c r="G144" s="115" t="s">
        <v>471</v>
      </c>
      <c r="H144" s="115" t="s">
        <v>544</v>
      </c>
      <c r="I144" s="238">
        <v>42305</v>
      </c>
      <c r="J144" s="239">
        <v>0.60416666666666663</v>
      </c>
    </row>
    <row r="145" spans="1:10" s="128" customFormat="1" ht="191.25" x14ac:dyDescent="0.25">
      <c r="A145" s="111" t="s">
        <v>200</v>
      </c>
      <c r="B145" s="111" t="s">
        <v>395</v>
      </c>
      <c r="C145" s="111" t="s">
        <v>226</v>
      </c>
      <c r="D145" s="111" t="s">
        <v>221</v>
      </c>
      <c r="E145" s="111"/>
      <c r="F145" s="111"/>
      <c r="G145" s="111" t="s">
        <v>403</v>
      </c>
      <c r="H145" s="111" t="s">
        <v>545</v>
      </c>
      <c r="I145" s="244">
        <v>42306</v>
      </c>
      <c r="J145" s="245">
        <v>0.41666666666666669</v>
      </c>
    </row>
    <row r="146" spans="1:10" s="128" customFormat="1" ht="204" x14ac:dyDescent="0.25">
      <c r="A146" s="140" t="s">
        <v>196</v>
      </c>
      <c r="B146" s="140" t="s">
        <v>395</v>
      </c>
      <c r="C146" s="140" t="s">
        <v>475</v>
      </c>
      <c r="D146" s="140" t="s">
        <v>221</v>
      </c>
      <c r="E146" s="140"/>
      <c r="F146" s="140"/>
      <c r="G146" s="140" t="s">
        <v>484</v>
      </c>
      <c r="H146" s="140" t="s">
        <v>543</v>
      </c>
      <c r="I146" s="240">
        <v>42306</v>
      </c>
      <c r="J146" s="241">
        <v>0.46875</v>
      </c>
    </row>
    <row r="147" spans="1:10" s="128" customFormat="1" ht="216.75" x14ac:dyDescent="0.25">
      <c r="A147" s="119" t="s">
        <v>199</v>
      </c>
      <c r="B147" s="119" t="s">
        <v>395</v>
      </c>
      <c r="C147" s="119" t="s">
        <v>520</v>
      </c>
      <c r="D147" s="119" t="s">
        <v>221</v>
      </c>
      <c r="E147" s="119"/>
      <c r="F147" s="119"/>
      <c r="G147" s="119" t="s">
        <v>531</v>
      </c>
      <c r="H147" s="119" t="s">
        <v>219</v>
      </c>
      <c r="I147" s="234">
        <v>42306</v>
      </c>
      <c r="J147" s="235">
        <v>0.52083333333333337</v>
      </c>
    </row>
    <row r="148" spans="1:10" s="128" customFormat="1" ht="191.25" x14ac:dyDescent="0.25">
      <c r="A148" s="121" t="s">
        <v>198</v>
      </c>
      <c r="B148" s="121" t="s">
        <v>395</v>
      </c>
      <c r="C148" s="121" t="s">
        <v>399</v>
      </c>
      <c r="D148" s="121" t="s">
        <v>221</v>
      </c>
      <c r="E148" s="121"/>
      <c r="F148" s="121"/>
      <c r="G148" s="121" t="s">
        <v>456</v>
      </c>
      <c r="H148" s="121" t="s">
        <v>234</v>
      </c>
      <c r="I148" s="232">
        <v>42306</v>
      </c>
      <c r="J148" s="233">
        <v>0.57291666666666663</v>
      </c>
    </row>
    <row r="149" spans="1:10" s="128" customFormat="1" ht="178.5" x14ac:dyDescent="0.25">
      <c r="A149" s="123" t="s">
        <v>204</v>
      </c>
      <c r="B149" s="123" t="s">
        <v>395</v>
      </c>
      <c r="C149" s="123" t="s">
        <v>502</v>
      </c>
      <c r="D149" s="123" t="s">
        <v>223</v>
      </c>
      <c r="E149" s="123"/>
      <c r="F149" s="123"/>
      <c r="G149" s="123" t="s">
        <v>514</v>
      </c>
      <c r="H149" s="123" t="s">
        <v>220</v>
      </c>
      <c r="I149" s="236">
        <v>42306</v>
      </c>
      <c r="J149" s="237">
        <v>0.625</v>
      </c>
    </row>
    <row r="150" spans="1:10" s="128" customFormat="1" ht="255" x14ac:dyDescent="0.25">
      <c r="A150" s="187" t="s">
        <v>236</v>
      </c>
      <c r="B150" s="187" t="s">
        <v>495</v>
      </c>
      <c r="C150" s="187" t="s">
        <v>262</v>
      </c>
      <c r="D150" s="187" t="s">
        <v>222</v>
      </c>
      <c r="E150" s="187"/>
      <c r="F150" s="187"/>
      <c r="G150" s="187" t="s">
        <v>498</v>
      </c>
      <c r="H150" s="187" t="s">
        <v>208</v>
      </c>
      <c r="I150" s="220">
        <v>42310</v>
      </c>
      <c r="J150" s="221">
        <v>0.46875</v>
      </c>
    </row>
    <row r="151" spans="1:10" s="128" customFormat="1" ht="255" x14ac:dyDescent="0.25">
      <c r="A151" s="187" t="s">
        <v>236</v>
      </c>
      <c r="B151" s="187" t="s">
        <v>261</v>
      </c>
      <c r="C151" s="187" t="s">
        <v>262</v>
      </c>
      <c r="D151" s="187" t="s">
        <v>222</v>
      </c>
      <c r="E151" s="187"/>
      <c r="F151" s="187"/>
      <c r="G151" s="187" t="s">
        <v>283</v>
      </c>
      <c r="H151" s="187" t="s">
        <v>208</v>
      </c>
      <c r="I151" s="220">
        <v>42310</v>
      </c>
      <c r="J151" s="221">
        <v>0.46875</v>
      </c>
    </row>
    <row r="152" spans="1:10" s="128" customFormat="1" ht="178.5" x14ac:dyDescent="0.25">
      <c r="A152" s="125" t="s">
        <v>193</v>
      </c>
      <c r="B152" s="125" t="s">
        <v>261</v>
      </c>
      <c r="C152" s="125" t="s">
        <v>290</v>
      </c>
      <c r="D152" s="125" t="s">
        <v>291</v>
      </c>
      <c r="E152" s="125"/>
      <c r="F152" s="125"/>
      <c r="G152" s="125" t="s">
        <v>303</v>
      </c>
      <c r="H152" s="125" t="s">
        <v>211</v>
      </c>
      <c r="I152" s="216">
        <v>42310</v>
      </c>
      <c r="J152" s="217">
        <v>0.55208333333333337</v>
      </c>
    </row>
    <row r="153" spans="1:10" s="128" customFormat="1" ht="191.25" x14ac:dyDescent="0.25">
      <c r="A153" s="135" t="s">
        <v>188</v>
      </c>
      <c r="B153" s="135" t="s">
        <v>327</v>
      </c>
      <c r="C153" s="135" t="s">
        <v>230</v>
      </c>
      <c r="D153" s="135" t="s">
        <v>221</v>
      </c>
      <c r="E153" s="135"/>
      <c r="F153" s="135"/>
      <c r="G153" s="135" t="s">
        <v>340</v>
      </c>
      <c r="H153" s="135" t="s">
        <v>210</v>
      </c>
      <c r="I153" s="222">
        <v>42311</v>
      </c>
      <c r="J153" s="223">
        <v>0.55208333333333337</v>
      </c>
    </row>
    <row r="154" spans="1:10" s="128" customFormat="1" ht="178.5" x14ac:dyDescent="0.25">
      <c r="A154" s="136" t="s">
        <v>235</v>
      </c>
      <c r="B154" s="136" t="s">
        <v>327</v>
      </c>
      <c r="C154" s="136" t="s">
        <v>342</v>
      </c>
      <c r="D154" s="136" t="s">
        <v>221</v>
      </c>
      <c r="E154" s="136"/>
      <c r="F154" s="136"/>
      <c r="G154" s="136" t="s">
        <v>354</v>
      </c>
      <c r="H154" s="136" t="s">
        <v>209</v>
      </c>
      <c r="I154" s="226">
        <v>42311</v>
      </c>
      <c r="J154" s="227">
        <v>0.60416666666666663</v>
      </c>
    </row>
    <row r="155" spans="1:10" s="128" customFormat="1" ht="165.75" x14ac:dyDescent="0.25">
      <c r="A155" s="139" t="s">
        <v>195</v>
      </c>
      <c r="B155" s="139" t="s">
        <v>379</v>
      </c>
      <c r="C155" s="139" t="s">
        <v>425</v>
      </c>
      <c r="D155" s="139" t="s">
        <v>426</v>
      </c>
      <c r="E155" s="139"/>
      <c r="F155" s="139"/>
      <c r="G155" s="139" t="s">
        <v>438</v>
      </c>
      <c r="H155" s="139" t="s">
        <v>547</v>
      </c>
      <c r="I155" s="228">
        <v>42312</v>
      </c>
      <c r="J155" s="229">
        <v>0.41666666666666669</v>
      </c>
    </row>
    <row r="156" spans="1:10" s="128" customFormat="1" ht="191.25" x14ac:dyDescent="0.25">
      <c r="A156" s="137" t="s">
        <v>192</v>
      </c>
      <c r="B156" s="137" t="s">
        <v>379</v>
      </c>
      <c r="C156" s="137" t="s">
        <v>369</v>
      </c>
      <c r="D156" s="137" t="s">
        <v>306</v>
      </c>
      <c r="E156" s="137"/>
      <c r="F156" s="137"/>
      <c r="G156" s="137" t="s">
        <v>380</v>
      </c>
      <c r="H156" s="137" t="s">
        <v>233</v>
      </c>
      <c r="I156" s="230">
        <v>42312</v>
      </c>
      <c r="J156" s="231">
        <v>0.47916666666666669</v>
      </c>
    </row>
    <row r="157" spans="1:10" s="128" customFormat="1" ht="178.5" x14ac:dyDescent="0.25">
      <c r="A157" s="89" t="s">
        <v>201</v>
      </c>
      <c r="B157" s="89" t="s">
        <v>379</v>
      </c>
      <c r="C157" s="89" t="s">
        <v>230</v>
      </c>
      <c r="D157" s="89" t="s">
        <v>221</v>
      </c>
      <c r="E157" s="89"/>
      <c r="F157" s="89"/>
      <c r="G157" s="89" t="s">
        <v>417</v>
      </c>
      <c r="H157" s="89" t="s">
        <v>546</v>
      </c>
      <c r="I157" s="242">
        <v>42312</v>
      </c>
      <c r="J157" s="243">
        <v>0.55208333333333337</v>
      </c>
    </row>
    <row r="158" spans="1:10" s="128" customFormat="1" ht="191.25" x14ac:dyDescent="0.25">
      <c r="A158" s="115" t="s">
        <v>197</v>
      </c>
      <c r="B158" s="115" t="s">
        <v>379</v>
      </c>
      <c r="C158" s="115" t="s">
        <v>461</v>
      </c>
      <c r="D158" s="115" t="s">
        <v>221</v>
      </c>
      <c r="E158" s="115"/>
      <c r="F158" s="115"/>
      <c r="G158" s="115" t="s">
        <v>472</v>
      </c>
      <c r="H158" s="115" t="s">
        <v>544</v>
      </c>
      <c r="I158" s="238">
        <v>42312</v>
      </c>
      <c r="J158" s="239">
        <v>0.60416666666666663</v>
      </c>
    </row>
    <row r="159" spans="1:10" s="128" customFormat="1" ht="191.25" x14ac:dyDescent="0.25">
      <c r="A159" s="111" t="s">
        <v>200</v>
      </c>
      <c r="B159" s="111" t="s">
        <v>396</v>
      </c>
      <c r="C159" s="111" t="s">
        <v>226</v>
      </c>
      <c r="D159" s="111" t="s">
        <v>221</v>
      </c>
      <c r="E159" s="111"/>
      <c r="F159" s="111"/>
      <c r="G159" s="111" t="s">
        <v>402</v>
      </c>
      <c r="H159" s="111" t="s">
        <v>545</v>
      </c>
      <c r="I159" s="244">
        <v>42313</v>
      </c>
      <c r="J159" s="245">
        <v>0.41666666666666669</v>
      </c>
    </row>
    <row r="160" spans="1:10" s="128" customFormat="1" ht="204" x14ac:dyDescent="0.25">
      <c r="A160" s="140" t="s">
        <v>196</v>
      </c>
      <c r="B160" s="140" t="s">
        <v>396</v>
      </c>
      <c r="C160" s="140" t="s">
        <v>475</v>
      </c>
      <c r="D160" s="140" t="s">
        <v>221</v>
      </c>
      <c r="E160" s="140"/>
      <c r="F160" s="140"/>
      <c r="G160" s="140" t="s">
        <v>485</v>
      </c>
      <c r="H160" s="140" t="s">
        <v>543</v>
      </c>
      <c r="I160" s="240">
        <v>42313</v>
      </c>
      <c r="J160" s="241">
        <v>0.46875</v>
      </c>
    </row>
    <row r="161" spans="1:10" s="128" customFormat="1" ht="216.75" x14ac:dyDescent="0.25">
      <c r="A161" s="119" t="s">
        <v>199</v>
      </c>
      <c r="B161" s="119" t="s">
        <v>396</v>
      </c>
      <c r="C161" s="119" t="s">
        <v>520</v>
      </c>
      <c r="D161" s="119" t="s">
        <v>221</v>
      </c>
      <c r="E161" s="119"/>
      <c r="F161" s="119"/>
      <c r="G161" s="119" t="s">
        <v>532</v>
      </c>
      <c r="H161" s="119" t="s">
        <v>219</v>
      </c>
      <c r="I161" s="234">
        <v>42313</v>
      </c>
      <c r="J161" s="235">
        <v>0.52083333333333337</v>
      </c>
    </row>
    <row r="162" spans="1:10" s="128" customFormat="1" ht="191.25" x14ac:dyDescent="0.25">
      <c r="A162" s="121" t="s">
        <v>198</v>
      </c>
      <c r="B162" s="121" t="s">
        <v>396</v>
      </c>
      <c r="C162" s="121" t="s">
        <v>399</v>
      </c>
      <c r="D162" s="121" t="s">
        <v>221</v>
      </c>
      <c r="E162" s="121"/>
      <c r="F162" s="121"/>
      <c r="G162" s="121" t="s">
        <v>457</v>
      </c>
      <c r="H162" s="121" t="s">
        <v>234</v>
      </c>
      <c r="I162" s="232">
        <v>42313</v>
      </c>
      <c r="J162" s="233">
        <v>0.57291666666666663</v>
      </c>
    </row>
    <row r="163" spans="1:10" s="128" customFormat="1" ht="178.5" x14ac:dyDescent="0.25">
      <c r="A163" s="123" t="s">
        <v>204</v>
      </c>
      <c r="B163" s="123" t="s">
        <v>515</v>
      </c>
      <c r="C163" s="123" t="s">
        <v>502</v>
      </c>
      <c r="D163" s="123" t="s">
        <v>223</v>
      </c>
      <c r="E163" s="123"/>
      <c r="F163" s="123"/>
      <c r="G163" s="123" t="s">
        <v>516</v>
      </c>
      <c r="H163" s="123" t="s">
        <v>220</v>
      </c>
      <c r="I163" s="236">
        <v>42313</v>
      </c>
      <c r="J163" s="237">
        <v>0.625</v>
      </c>
    </row>
    <row r="164" spans="1:10" s="128" customFormat="1" ht="255" x14ac:dyDescent="0.25">
      <c r="A164" s="134" t="s">
        <v>191</v>
      </c>
      <c r="B164" s="134" t="s">
        <v>251</v>
      </c>
      <c r="C164" s="134" t="s">
        <v>226</v>
      </c>
      <c r="D164" s="47" t="s">
        <v>221</v>
      </c>
      <c r="E164" s="134"/>
      <c r="F164" s="134"/>
      <c r="G164" s="134" t="s">
        <v>274</v>
      </c>
      <c r="H164" s="134" t="s">
        <v>207</v>
      </c>
      <c r="I164" s="218">
        <v>42317</v>
      </c>
      <c r="J164" s="219">
        <v>0.41666666666666669</v>
      </c>
    </row>
    <row r="165" spans="1:10" s="128" customFormat="1" ht="255" x14ac:dyDescent="0.25">
      <c r="A165" s="187" t="s">
        <v>236</v>
      </c>
      <c r="B165" s="187" t="s">
        <v>251</v>
      </c>
      <c r="C165" s="187" t="s">
        <v>262</v>
      </c>
      <c r="D165" s="187" t="s">
        <v>222</v>
      </c>
      <c r="E165" s="187"/>
      <c r="F165" s="187"/>
      <c r="G165" s="187" t="s">
        <v>284</v>
      </c>
      <c r="H165" s="187" t="s">
        <v>208</v>
      </c>
      <c r="I165" s="220">
        <v>42317</v>
      </c>
      <c r="J165" s="221">
        <v>0.46875</v>
      </c>
    </row>
    <row r="166" spans="1:10" s="128" customFormat="1" ht="178.5" x14ac:dyDescent="0.25">
      <c r="A166" s="125" t="s">
        <v>193</v>
      </c>
      <c r="B166" s="125" t="s">
        <v>251</v>
      </c>
      <c r="C166" s="125" t="s">
        <v>290</v>
      </c>
      <c r="D166" s="125" t="s">
        <v>291</v>
      </c>
      <c r="E166" s="125"/>
      <c r="F166" s="125"/>
      <c r="G166" s="125" t="s">
        <v>304</v>
      </c>
      <c r="H166" s="125" t="s">
        <v>211</v>
      </c>
      <c r="I166" s="216">
        <v>42317</v>
      </c>
      <c r="J166" s="217">
        <v>0.55208333333333337</v>
      </c>
    </row>
    <row r="167" spans="1:10" s="128" customFormat="1" ht="165.75" x14ac:dyDescent="0.25">
      <c r="A167" s="139" t="s">
        <v>195</v>
      </c>
      <c r="B167" s="139" t="s">
        <v>381</v>
      </c>
      <c r="C167" s="139" t="s">
        <v>425</v>
      </c>
      <c r="D167" s="139" t="s">
        <v>426</v>
      </c>
      <c r="E167" s="139"/>
      <c r="F167" s="139"/>
      <c r="G167" s="139" t="s">
        <v>439</v>
      </c>
      <c r="H167" s="139" t="s">
        <v>547</v>
      </c>
      <c r="I167" s="228">
        <v>42318</v>
      </c>
      <c r="J167" s="229">
        <v>0.41666666666666669</v>
      </c>
    </row>
    <row r="168" spans="1:10" s="128" customFormat="1" ht="191.25" x14ac:dyDescent="0.25">
      <c r="A168" s="137" t="s">
        <v>192</v>
      </c>
      <c r="B168" s="137" t="s">
        <v>381</v>
      </c>
      <c r="C168" s="137" t="s">
        <v>369</v>
      </c>
      <c r="D168" s="137" t="s">
        <v>306</v>
      </c>
      <c r="E168" s="137"/>
      <c r="F168" s="137"/>
      <c r="G168" s="137" t="s">
        <v>382</v>
      </c>
      <c r="H168" s="137" t="s">
        <v>233</v>
      </c>
      <c r="I168" s="230">
        <v>42318</v>
      </c>
      <c r="J168" s="231">
        <v>0.47916666666666669</v>
      </c>
    </row>
    <row r="169" spans="1:10" s="128" customFormat="1" ht="178.5" x14ac:dyDescent="0.25">
      <c r="A169" s="89" t="s">
        <v>201</v>
      </c>
      <c r="B169" s="89" t="s">
        <v>381</v>
      </c>
      <c r="C169" s="89" t="s">
        <v>230</v>
      </c>
      <c r="D169" s="89" t="s">
        <v>221</v>
      </c>
      <c r="E169" s="89"/>
      <c r="F169" s="89"/>
      <c r="G169" s="89" t="s">
        <v>418</v>
      </c>
      <c r="H169" s="89" t="s">
        <v>546</v>
      </c>
      <c r="I169" s="242">
        <v>42318</v>
      </c>
      <c r="J169" s="243">
        <v>0.55208333333333337</v>
      </c>
    </row>
    <row r="170" spans="1:10" s="128" customFormat="1" ht="191.25" x14ac:dyDescent="0.25">
      <c r="A170" s="115" t="s">
        <v>197</v>
      </c>
      <c r="B170" s="115" t="s">
        <v>381</v>
      </c>
      <c r="C170" s="115" t="s">
        <v>461</v>
      </c>
      <c r="D170" s="115" t="s">
        <v>221</v>
      </c>
      <c r="E170" s="115"/>
      <c r="F170" s="115"/>
      <c r="G170" s="115" t="s">
        <v>473</v>
      </c>
      <c r="H170" s="115" t="s">
        <v>544</v>
      </c>
      <c r="I170" s="238">
        <v>42318</v>
      </c>
      <c r="J170" s="239">
        <v>0.60416666666666663</v>
      </c>
    </row>
    <row r="171" spans="1:10" s="128" customFormat="1" ht="191.25" x14ac:dyDescent="0.25">
      <c r="A171" s="111" t="s">
        <v>200</v>
      </c>
      <c r="B171" s="111" t="s">
        <v>397</v>
      </c>
      <c r="C171" s="111" t="s">
        <v>226</v>
      </c>
      <c r="D171" s="111" t="s">
        <v>221</v>
      </c>
      <c r="E171" s="111"/>
      <c r="F171" s="111"/>
      <c r="G171" s="111" t="s">
        <v>401</v>
      </c>
      <c r="H171" s="111" t="s">
        <v>545</v>
      </c>
      <c r="I171" s="244">
        <v>42320</v>
      </c>
      <c r="J171" s="245">
        <v>0.41666666666666669</v>
      </c>
    </row>
    <row r="172" spans="1:10" s="128" customFormat="1" ht="204" x14ac:dyDescent="0.25">
      <c r="A172" s="140" t="s">
        <v>196</v>
      </c>
      <c r="B172" s="140" t="s">
        <v>397</v>
      </c>
      <c r="C172" s="140" t="s">
        <v>475</v>
      </c>
      <c r="D172" s="140" t="s">
        <v>221</v>
      </c>
      <c r="E172" s="140"/>
      <c r="F172" s="140"/>
      <c r="G172" s="140" t="s">
        <v>486</v>
      </c>
      <c r="H172" s="140" t="s">
        <v>543</v>
      </c>
      <c r="I172" s="240">
        <v>42320</v>
      </c>
      <c r="J172" s="241">
        <v>0.46875</v>
      </c>
    </row>
    <row r="173" spans="1:10" s="128" customFormat="1" ht="216.75" x14ac:dyDescent="0.25">
      <c r="A173" s="119" t="s">
        <v>199</v>
      </c>
      <c r="B173" s="119" t="s">
        <v>397</v>
      </c>
      <c r="C173" s="119" t="s">
        <v>520</v>
      </c>
      <c r="D173" s="119" t="s">
        <v>221</v>
      </c>
      <c r="E173" s="119"/>
      <c r="F173" s="119"/>
      <c r="G173" s="119" t="s">
        <v>533</v>
      </c>
      <c r="H173" s="119" t="s">
        <v>219</v>
      </c>
      <c r="I173" s="234">
        <v>42320</v>
      </c>
      <c r="J173" s="235">
        <v>0.52083333333333337</v>
      </c>
    </row>
    <row r="174" spans="1:10" s="128" customFormat="1" ht="191.25" x14ac:dyDescent="0.25">
      <c r="A174" s="121" t="s">
        <v>198</v>
      </c>
      <c r="B174" s="121" t="s">
        <v>397</v>
      </c>
      <c r="C174" s="121" t="s">
        <v>399</v>
      </c>
      <c r="D174" s="121" t="s">
        <v>221</v>
      </c>
      <c r="E174" s="121"/>
      <c r="F174" s="121"/>
      <c r="G174" s="121" t="s">
        <v>458</v>
      </c>
      <c r="H174" s="121" t="s">
        <v>234</v>
      </c>
      <c r="I174" s="232">
        <v>42320</v>
      </c>
      <c r="J174" s="233">
        <v>0.57291666666666663</v>
      </c>
    </row>
    <row r="175" spans="1:10" s="128" customFormat="1" ht="178.5" x14ac:dyDescent="0.25">
      <c r="A175" s="123" t="s">
        <v>204</v>
      </c>
      <c r="B175" s="123" t="s">
        <v>550</v>
      </c>
      <c r="C175" s="123" t="s">
        <v>502</v>
      </c>
      <c r="D175" s="123" t="s">
        <v>223</v>
      </c>
      <c r="E175" s="123"/>
      <c r="F175" s="123"/>
      <c r="G175" s="123" t="s">
        <v>551</v>
      </c>
      <c r="H175" s="123" t="s">
        <v>220</v>
      </c>
      <c r="I175" s="236">
        <v>42320</v>
      </c>
      <c r="J175" s="237">
        <v>0.625</v>
      </c>
    </row>
    <row r="176" spans="1:10" s="128" customFormat="1" ht="255" x14ac:dyDescent="0.25">
      <c r="A176" s="187" t="s">
        <v>236</v>
      </c>
      <c r="B176" s="187" t="s">
        <v>496</v>
      </c>
      <c r="C176" s="187" t="s">
        <v>262</v>
      </c>
      <c r="D176" s="187" t="s">
        <v>222</v>
      </c>
      <c r="E176" s="187"/>
      <c r="F176" s="187"/>
      <c r="G176" s="187" t="s">
        <v>499</v>
      </c>
      <c r="H176" s="187" t="s">
        <v>208</v>
      </c>
      <c r="I176" s="220">
        <v>42324</v>
      </c>
      <c r="J176" s="221">
        <v>0.46875</v>
      </c>
    </row>
    <row r="177" spans="1:10" s="128" customFormat="1" ht="255" x14ac:dyDescent="0.25">
      <c r="A177" s="187" t="s">
        <v>236</v>
      </c>
      <c r="B177" s="187" t="s">
        <v>285</v>
      </c>
      <c r="C177" s="187" t="s">
        <v>262</v>
      </c>
      <c r="D177" s="187" t="s">
        <v>222</v>
      </c>
      <c r="E177" s="187"/>
      <c r="F177" s="187"/>
      <c r="G177" s="187" t="s">
        <v>286</v>
      </c>
      <c r="H177" s="187" t="s">
        <v>208</v>
      </c>
      <c r="I177" s="220">
        <v>42324</v>
      </c>
      <c r="J177" s="221">
        <v>0.46875</v>
      </c>
    </row>
    <row r="178" spans="1:10" s="128" customFormat="1" ht="178.5" x14ac:dyDescent="0.25">
      <c r="A178" s="125" t="s">
        <v>193</v>
      </c>
      <c r="B178" s="125" t="s">
        <v>285</v>
      </c>
      <c r="C178" s="125" t="s">
        <v>290</v>
      </c>
      <c r="D178" s="125" t="s">
        <v>291</v>
      </c>
      <c r="E178" s="125"/>
      <c r="F178" s="125"/>
      <c r="G178" s="125" t="s">
        <v>305</v>
      </c>
      <c r="H178" s="125" t="s">
        <v>211</v>
      </c>
      <c r="I178" s="216">
        <v>42324</v>
      </c>
      <c r="J178" s="217">
        <v>0.55208333333333337</v>
      </c>
    </row>
    <row r="179" spans="1:10" s="128" customFormat="1" ht="191.25" x14ac:dyDescent="0.25">
      <c r="A179" s="204" t="s">
        <v>188</v>
      </c>
      <c r="B179" s="204" t="s">
        <v>328</v>
      </c>
      <c r="C179" s="204" t="s">
        <v>230</v>
      </c>
      <c r="D179" s="204" t="s">
        <v>221</v>
      </c>
      <c r="E179" s="204"/>
      <c r="F179" s="204"/>
      <c r="G179" s="204" t="s">
        <v>341</v>
      </c>
      <c r="H179" s="204" t="s">
        <v>210</v>
      </c>
      <c r="I179" s="246">
        <v>42325</v>
      </c>
      <c r="J179" s="247">
        <v>0.55208333333333337</v>
      </c>
    </row>
    <row r="180" spans="1:10" s="128" customFormat="1" ht="178.5" x14ac:dyDescent="0.25">
      <c r="A180" s="199" t="s">
        <v>235</v>
      </c>
      <c r="B180" s="199" t="s">
        <v>328</v>
      </c>
      <c r="C180" s="199" t="s">
        <v>342</v>
      </c>
      <c r="D180" s="199" t="s">
        <v>221</v>
      </c>
      <c r="E180" s="199"/>
      <c r="F180" s="199"/>
      <c r="G180" s="199" t="s">
        <v>355</v>
      </c>
      <c r="H180" s="199" t="s">
        <v>209</v>
      </c>
      <c r="I180" s="248">
        <v>42325</v>
      </c>
      <c r="J180" s="249">
        <v>0.60416666666666663</v>
      </c>
    </row>
    <row r="181" spans="1:10" s="128" customFormat="1" ht="165.75" x14ac:dyDescent="0.25">
      <c r="A181" s="207" t="s">
        <v>195</v>
      </c>
      <c r="B181" s="207" t="s">
        <v>383</v>
      </c>
      <c r="C181" s="207" t="s">
        <v>425</v>
      </c>
      <c r="D181" s="207" t="s">
        <v>426</v>
      </c>
      <c r="E181" s="207"/>
      <c r="F181" s="207"/>
      <c r="G181" s="207" t="s">
        <v>440</v>
      </c>
      <c r="H181" s="207" t="s">
        <v>547</v>
      </c>
      <c r="I181" s="252">
        <v>42326</v>
      </c>
      <c r="J181" s="253">
        <v>0.41666666666666669</v>
      </c>
    </row>
    <row r="182" spans="1:10" s="128" customFormat="1" ht="191.25" x14ac:dyDescent="0.25">
      <c r="A182" s="200" t="s">
        <v>192</v>
      </c>
      <c r="B182" s="200" t="s">
        <v>383</v>
      </c>
      <c r="C182" s="200" t="s">
        <v>369</v>
      </c>
      <c r="D182" s="200" t="s">
        <v>306</v>
      </c>
      <c r="E182" s="200"/>
      <c r="F182" s="200"/>
      <c r="G182" s="200" t="s">
        <v>384</v>
      </c>
      <c r="H182" s="200" t="s">
        <v>233</v>
      </c>
      <c r="I182" s="254">
        <v>42326</v>
      </c>
      <c r="J182" s="255">
        <v>0.47916666666666669</v>
      </c>
    </row>
    <row r="183" spans="1:10" s="128" customFormat="1" ht="178.5" x14ac:dyDescent="0.25">
      <c r="A183" s="209" t="s">
        <v>201</v>
      </c>
      <c r="B183" s="209" t="s">
        <v>383</v>
      </c>
      <c r="C183" s="209" t="s">
        <v>230</v>
      </c>
      <c r="D183" s="209" t="s">
        <v>221</v>
      </c>
      <c r="E183" s="209"/>
      <c r="F183" s="209"/>
      <c r="G183" s="209" t="s">
        <v>419</v>
      </c>
      <c r="H183" s="209" t="s">
        <v>546</v>
      </c>
      <c r="I183" s="250">
        <v>42326</v>
      </c>
      <c r="J183" s="251">
        <v>0.55208333333333337</v>
      </c>
    </row>
    <row r="184" spans="1:10" s="128" customFormat="1" ht="191.25" x14ac:dyDescent="0.25">
      <c r="A184" s="202" t="s">
        <v>197</v>
      </c>
      <c r="B184" s="202" t="s">
        <v>383</v>
      </c>
      <c r="C184" s="202" t="s">
        <v>461</v>
      </c>
      <c r="D184" s="202" t="s">
        <v>221</v>
      </c>
      <c r="E184" s="202"/>
      <c r="F184" s="202"/>
      <c r="G184" s="202" t="s">
        <v>474</v>
      </c>
      <c r="H184" s="202" t="s">
        <v>544</v>
      </c>
      <c r="I184" s="256">
        <v>42326</v>
      </c>
      <c r="J184" s="257">
        <v>0.60416666666666663</v>
      </c>
    </row>
    <row r="185" spans="1:10" s="128" customFormat="1" ht="191.25" x14ac:dyDescent="0.25">
      <c r="A185" s="210" t="s">
        <v>200</v>
      </c>
      <c r="B185" s="210" t="s">
        <v>398</v>
      </c>
      <c r="C185" s="210" t="s">
        <v>226</v>
      </c>
      <c r="D185" s="210" t="s">
        <v>221</v>
      </c>
      <c r="E185" s="210"/>
      <c r="F185" s="210"/>
      <c r="G185" s="210" t="s">
        <v>400</v>
      </c>
      <c r="H185" s="210" t="s">
        <v>545</v>
      </c>
      <c r="I185" s="260">
        <v>42327</v>
      </c>
      <c r="J185" s="261">
        <v>0.41666666666666669</v>
      </c>
    </row>
    <row r="186" spans="1:10" s="128" customFormat="1" ht="204" x14ac:dyDescent="0.25">
      <c r="A186" s="205" t="s">
        <v>196</v>
      </c>
      <c r="B186" s="205" t="s">
        <v>398</v>
      </c>
      <c r="C186" s="205" t="s">
        <v>475</v>
      </c>
      <c r="D186" s="205" t="s">
        <v>221</v>
      </c>
      <c r="E186" s="205"/>
      <c r="F186" s="205"/>
      <c r="G186" s="205" t="s">
        <v>487</v>
      </c>
      <c r="H186" s="205" t="s">
        <v>543</v>
      </c>
      <c r="I186" s="262">
        <v>42327</v>
      </c>
      <c r="J186" s="263">
        <v>0.46875</v>
      </c>
    </row>
    <row r="187" spans="1:10" s="128" customFormat="1" ht="216.75" x14ac:dyDescent="0.25">
      <c r="A187" s="211" t="s">
        <v>199</v>
      </c>
      <c r="B187" s="211" t="s">
        <v>398</v>
      </c>
      <c r="C187" s="211" t="s">
        <v>520</v>
      </c>
      <c r="D187" s="211" t="s">
        <v>221</v>
      </c>
      <c r="E187" s="211"/>
      <c r="F187" s="211"/>
      <c r="G187" s="211" t="s">
        <v>534</v>
      </c>
      <c r="H187" s="211" t="s">
        <v>219</v>
      </c>
      <c r="I187" s="264">
        <v>42327</v>
      </c>
      <c r="J187" s="265">
        <v>0.52083333333333337</v>
      </c>
    </row>
    <row r="188" spans="1:10" s="128" customFormat="1" ht="191.25" x14ac:dyDescent="0.25">
      <c r="A188" s="208" t="s">
        <v>198</v>
      </c>
      <c r="B188" s="208" t="s">
        <v>398</v>
      </c>
      <c r="C188" s="208" t="s">
        <v>399</v>
      </c>
      <c r="D188" s="208" t="s">
        <v>221</v>
      </c>
      <c r="E188" s="208"/>
      <c r="F188" s="208"/>
      <c r="G188" s="208" t="s">
        <v>459</v>
      </c>
      <c r="H188" s="208" t="s">
        <v>234</v>
      </c>
      <c r="I188" s="258">
        <v>42327</v>
      </c>
      <c r="J188" s="259">
        <v>0.57291666666666663</v>
      </c>
    </row>
    <row r="189" spans="1:10" s="128" customFormat="1" ht="178.5" x14ac:dyDescent="0.25">
      <c r="A189" s="203" t="s">
        <v>204</v>
      </c>
      <c r="B189" s="203" t="s">
        <v>517</v>
      </c>
      <c r="C189" s="203" t="s">
        <v>502</v>
      </c>
      <c r="D189" s="203" t="s">
        <v>223</v>
      </c>
      <c r="E189" s="203"/>
      <c r="F189" s="203"/>
      <c r="G189" s="203" t="s">
        <v>518</v>
      </c>
      <c r="H189" s="203" t="s">
        <v>220</v>
      </c>
      <c r="I189" s="266">
        <v>42327</v>
      </c>
      <c r="J189" s="267">
        <v>0.625</v>
      </c>
    </row>
    <row r="190" spans="1:10" s="128" customFormat="1" ht="255" x14ac:dyDescent="0.25">
      <c r="A190" s="206" t="s">
        <v>236</v>
      </c>
      <c r="B190" s="206" t="s">
        <v>252</v>
      </c>
      <c r="C190" s="206" t="s">
        <v>262</v>
      </c>
      <c r="D190" s="206" t="s">
        <v>222</v>
      </c>
      <c r="E190" s="206"/>
      <c r="F190" s="206"/>
      <c r="G190" s="206" t="s">
        <v>287</v>
      </c>
      <c r="H190" s="206" t="s">
        <v>208</v>
      </c>
      <c r="I190" s="270">
        <v>42331</v>
      </c>
      <c r="J190" s="271">
        <v>0.46875</v>
      </c>
    </row>
    <row r="191" spans="1:10" s="128" customFormat="1" ht="255" x14ac:dyDescent="0.25">
      <c r="A191" s="201" t="s">
        <v>191</v>
      </c>
      <c r="B191" s="201" t="s">
        <v>252</v>
      </c>
      <c r="C191" s="201" t="s">
        <v>230</v>
      </c>
      <c r="D191" s="214" t="s">
        <v>221</v>
      </c>
      <c r="E191" s="201"/>
      <c r="F191" s="201"/>
      <c r="G191" s="201" t="s">
        <v>494</v>
      </c>
      <c r="H191" s="201" t="s">
        <v>207</v>
      </c>
      <c r="I191" s="268">
        <v>42331</v>
      </c>
      <c r="J191" s="269">
        <v>0.55208333333333337</v>
      </c>
    </row>
    <row r="192" spans="1:10" s="128" customFormat="1" ht="191.25" x14ac:dyDescent="0.25">
      <c r="A192" s="213" t="s">
        <v>197</v>
      </c>
      <c r="B192" s="213" t="s">
        <v>252</v>
      </c>
      <c r="C192" s="213" t="s">
        <v>461</v>
      </c>
      <c r="D192" s="213" t="s">
        <v>221</v>
      </c>
      <c r="E192" s="213"/>
      <c r="F192" s="213"/>
      <c r="G192" s="213" t="s">
        <v>536</v>
      </c>
      <c r="H192" s="213" t="s">
        <v>544</v>
      </c>
      <c r="I192" s="272">
        <v>42331</v>
      </c>
      <c r="J192" s="273">
        <v>0.60416666666666663</v>
      </c>
    </row>
    <row r="193" spans="1:10" s="128" customFormat="1" ht="191.25" x14ac:dyDescent="0.25">
      <c r="A193" s="111" t="s">
        <v>200</v>
      </c>
      <c r="B193" s="111" t="s">
        <v>387</v>
      </c>
      <c r="C193" s="111" t="s">
        <v>388</v>
      </c>
      <c r="D193" s="111" t="s">
        <v>221</v>
      </c>
      <c r="E193" s="111"/>
      <c r="F193" s="111"/>
      <c r="G193" s="111" t="s">
        <v>539</v>
      </c>
      <c r="H193" s="111" t="s">
        <v>545</v>
      </c>
      <c r="I193" s="244">
        <v>42332</v>
      </c>
      <c r="J193" s="245">
        <v>0.48958333333333331</v>
      </c>
    </row>
    <row r="194" spans="1:10" s="128" customFormat="1" ht="178.5" x14ac:dyDescent="0.25">
      <c r="A194" s="89" t="s">
        <v>201</v>
      </c>
      <c r="B194" s="89" t="s">
        <v>387</v>
      </c>
      <c r="C194" s="89" t="s">
        <v>462</v>
      </c>
      <c r="D194" s="89" t="s">
        <v>221</v>
      </c>
      <c r="E194" s="89"/>
      <c r="F194" s="89"/>
      <c r="G194" s="89" t="s">
        <v>420</v>
      </c>
      <c r="H194" s="89" t="s">
        <v>546</v>
      </c>
      <c r="I194" s="242">
        <v>42332</v>
      </c>
      <c r="J194" s="243">
        <v>0.54166666666666663</v>
      </c>
    </row>
    <row r="195" spans="1:10" s="128" customFormat="1" ht="204" x14ac:dyDescent="0.25">
      <c r="A195" s="140" t="s">
        <v>196</v>
      </c>
      <c r="B195" s="140" t="s">
        <v>387</v>
      </c>
      <c r="C195" s="140" t="s">
        <v>342</v>
      </c>
      <c r="D195" s="140" t="s">
        <v>221</v>
      </c>
      <c r="E195" s="140"/>
      <c r="F195" s="140"/>
      <c r="G195" s="140" t="s">
        <v>488</v>
      </c>
      <c r="H195" s="140" t="s">
        <v>543</v>
      </c>
      <c r="I195" s="240">
        <v>42332</v>
      </c>
      <c r="J195" s="241">
        <v>0.60416666666666663</v>
      </c>
    </row>
    <row r="196" spans="1:10" s="128" customFormat="1" ht="191.25" x14ac:dyDescent="0.25">
      <c r="A196" s="137" t="s">
        <v>192</v>
      </c>
      <c r="B196" s="137" t="s">
        <v>386</v>
      </c>
      <c r="C196" s="137" t="s">
        <v>307</v>
      </c>
      <c r="D196" s="137" t="s">
        <v>306</v>
      </c>
      <c r="E196" s="137"/>
      <c r="F196" s="137"/>
      <c r="G196" s="137" t="s">
        <v>385</v>
      </c>
      <c r="H196" s="137" t="s">
        <v>233</v>
      </c>
      <c r="I196" s="230">
        <v>42332.416666666664</v>
      </c>
      <c r="J196" s="231">
        <v>0.41666666666666669</v>
      </c>
    </row>
    <row r="197" spans="1:10" s="128" customFormat="1" ht="216.75" x14ac:dyDescent="0.25">
      <c r="A197" s="119" t="s">
        <v>199</v>
      </c>
      <c r="B197" s="119" t="s">
        <v>445</v>
      </c>
      <c r="C197" s="119" t="s">
        <v>520</v>
      </c>
      <c r="D197" s="119" t="s">
        <v>221</v>
      </c>
      <c r="E197" s="119"/>
      <c r="F197" s="119"/>
      <c r="G197" s="119" t="s">
        <v>535</v>
      </c>
      <c r="H197" s="119" t="s">
        <v>219</v>
      </c>
      <c r="I197" s="234">
        <v>42341</v>
      </c>
      <c r="J197" s="235">
        <v>0.52083333333333337</v>
      </c>
    </row>
    <row r="198" spans="1:10" s="128" customFormat="1" ht="191.25" x14ac:dyDescent="0.25">
      <c r="A198" s="121" t="s">
        <v>198</v>
      </c>
      <c r="B198" s="121" t="s">
        <v>445</v>
      </c>
      <c r="C198" s="121" t="s">
        <v>399</v>
      </c>
      <c r="D198" s="121" t="s">
        <v>221</v>
      </c>
      <c r="E198" s="121"/>
      <c r="F198" s="121"/>
      <c r="G198" s="121" t="s">
        <v>460</v>
      </c>
      <c r="H198" s="121" t="s">
        <v>234</v>
      </c>
      <c r="I198" s="232">
        <v>42341</v>
      </c>
      <c r="J198" s="233">
        <v>0.57291666666666663</v>
      </c>
    </row>
    <row r="199" spans="1:10" s="128" customFormat="1" ht="178.5" x14ac:dyDescent="0.25">
      <c r="A199" s="123" t="s">
        <v>204</v>
      </c>
      <c r="B199" s="123" t="s">
        <v>445</v>
      </c>
      <c r="C199" s="123" t="s">
        <v>502</v>
      </c>
      <c r="D199" s="123" t="s">
        <v>223</v>
      </c>
      <c r="E199" s="123"/>
      <c r="F199" s="123"/>
      <c r="G199" s="123" t="s">
        <v>519</v>
      </c>
      <c r="H199" s="123" t="s">
        <v>220</v>
      </c>
      <c r="I199" s="236">
        <v>42341</v>
      </c>
      <c r="J199" s="237">
        <v>0.625</v>
      </c>
    </row>
    <row r="200" spans="1:10" s="128" customFormat="1" ht="165.75" x14ac:dyDescent="0.25">
      <c r="A200" s="212" t="s">
        <v>195</v>
      </c>
      <c r="B200" s="212" t="s">
        <v>537</v>
      </c>
      <c r="C200" s="212" t="s">
        <v>425</v>
      </c>
      <c r="D200" s="212" t="s">
        <v>426</v>
      </c>
      <c r="E200" s="212"/>
      <c r="F200" s="212"/>
      <c r="G200" s="212" t="s">
        <v>538</v>
      </c>
      <c r="H200" s="212" t="s">
        <v>547</v>
      </c>
      <c r="I200" s="274" t="s">
        <v>549</v>
      </c>
      <c r="J200" s="275">
        <v>0.41666666666666669</v>
      </c>
    </row>
  </sheetData>
  <pageMargins left="0.25" right="0.25" top="0.75" bottom="0.75" header="0.3" footer="0.3"/>
  <pageSetup orientation="landscape" horizontalDpi="200" verticalDpi="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election activeCell="C2" sqref="C2"/>
    </sheetView>
  </sheetViews>
  <sheetFormatPr defaultColWidth="9.42578125" defaultRowHeight="15" x14ac:dyDescent="0.25"/>
  <cols>
    <col min="1" max="16384" width="9.42578125" style="128"/>
  </cols>
  <sheetData>
    <row r="1" spans="1:8" s="130" customFormat="1" ht="36" x14ac:dyDescent="0.25">
      <c r="A1" s="132" t="s">
        <v>215</v>
      </c>
      <c r="B1" s="132" t="s">
        <v>213</v>
      </c>
      <c r="C1" s="133" t="s">
        <v>224</v>
      </c>
      <c r="D1" s="132" t="s">
        <v>214</v>
      </c>
      <c r="E1" s="132" t="s">
        <v>216</v>
      </c>
      <c r="F1" s="132" t="s">
        <v>217</v>
      </c>
      <c r="G1" s="132" t="s">
        <v>218</v>
      </c>
      <c r="H1" s="132" t="s">
        <v>206</v>
      </c>
    </row>
    <row r="2" spans="1:8" ht="409.5" x14ac:dyDescent="0.25">
      <c r="A2" s="134" t="s">
        <v>191</v>
      </c>
      <c r="B2" s="134" t="s">
        <v>240</v>
      </c>
      <c r="C2" s="134" t="s">
        <v>226</v>
      </c>
      <c r="D2" s="47" t="s">
        <v>221</v>
      </c>
      <c r="E2" s="134"/>
      <c r="F2" s="134"/>
      <c r="G2" s="134" t="s">
        <v>263</v>
      </c>
      <c r="H2" s="134"/>
    </row>
    <row r="3" spans="1:8" ht="409.5" x14ac:dyDescent="0.25">
      <c r="A3" s="134" t="s">
        <v>191</v>
      </c>
      <c r="B3" s="134" t="s">
        <v>241</v>
      </c>
      <c r="C3" s="134" t="s">
        <v>226</v>
      </c>
      <c r="D3" s="47" t="s">
        <v>221</v>
      </c>
      <c r="E3" s="134"/>
      <c r="F3" s="134"/>
      <c r="G3" s="134" t="s">
        <v>264</v>
      </c>
      <c r="H3" s="134"/>
    </row>
    <row r="4" spans="1:8" ht="409.5" x14ac:dyDescent="0.25">
      <c r="A4" s="134" t="s">
        <v>191</v>
      </c>
      <c r="B4" s="134" t="s">
        <v>242</v>
      </c>
      <c r="C4" s="134" t="s">
        <v>226</v>
      </c>
      <c r="D4" s="47" t="s">
        <v>221</v>
      </c>
      <c r="E4" s="134"/>
      <c r="F4" s="134"/>
      <c r="G4" s="134" t="s">
        <v>267</v>
      </c>
      <c r="H4" s="134"/>
    </row>
    <row r="5" spans="1:8" ht="409.5" x14ac:dyDescent="0.25">
      <c r="A5" s="134" t="s">
        <v>191</v>
      </c>
      <c r="B5" s="134" t="s">
        <v>243</v>
      </c>
      <c r="C5" s="134" t="s">
        <v>226</v>
      </c>
      <c r="D5" s="47" t="s">
        <v>221</v>
      </c>
      <c r="E5" s="134"/>
      <c r="F5" s="134"/>
      <c r="G5" s="134" t="s">
        <v>268</v>
      </c>
      <c r="H5" s="134"/>
    </row>
    <row r="6" spans="1:8" ht="409.5" x14ac:dyDescent="0.25">
      <c r="A6" s="134" t="s">
        <v>191</v>
      </c>
      <c r="B6" s="134" t="s">
        <v>244</v>
      </c>
      <c r="C6" s="134" t="s">
        <v>226</v>
      </c>
      <c r="D6" s="47" t="s">
        <v>221</v>
      </c>
      <c r="E6" s="134"/>
      <c r="F6" s="134"/>
      <c r="G6" s="134" t="s">
        <v>269</v>
      </c>
      <c r="H6" s="134"/>
    </row>
    <row r="7" spans="1:8" ht="409.5" x14ac:dyDescent="0.25">
      <c r="A7" s="134" t="s">
        <v>191</v>
      </c>
      <c r="B7" s="134" t="s">
        <v>245</v>
      </c>
      <c r="C7" s="134" t="s">
        <v>226</v>
      </c>
      <c r="D7" s="47" t="s">
        <v>221</v>
      </c>
      <c r="E7" s="134"/>
      <c r="F7" s="134"/>
      <c r="G7" s="134" t="s">
        <v>266</v>
      </c>
      <c r="H7" s="134"/>
    </row>
    <row r="8" spans="1:8" ht="409.5" x14ac:dyDescent="0.25">
      <c r="A8" s="134" t="s">
        <v>191</v>
      </c>
      <c r="B8" s="134" t="s">
        <v>246</v>
      </c>
      <c r="C8" s="134" t="s">
        <v>226</v>
      </c>
      <c r="D8" s="47" t="s">
        <v>221</v>
      </c>
      <c r="E8" s="134"/>
      <c r="F8" s="134"/>
      <c r="G8" s="134" t="s">
        <v>265</v>
      </c>
      <c r="H8" s="134"/>
    </row>
    <row r="9" spans="1:8" ht="409.5" x14ac:dyDescent="0.25">
      <c r="A9" s="134" t="s">
        <v>191</v>
      </c>
      <c r="B9" s="134" t="s">
        <v>247</v>
      </c>
      <c r="C9" s="134" t="s">
        <v>226</v>
      </c>
      <c r="D9" s="47" t="s">
        <v>221</v>
      </c>
      <c r="E9" s="134"/>
      <c r="F9" s="134"/>
      <c r="G9" s="134" t="s">
        <v>270</v>
      </c>
      <c r="H9" s="134"/>
    </row>
    <row r="10" spans="1:8" ht="409.5" x14ac:dyDescent="0.25">
      <c r="A10" s="134" t="s">
        <v>191</v>
      </c>
      <c r="B10" s="134" t="s">
        <v>248</v>
      </c>
      <c r="C10" s="134" t="s">
        <v>226</v>
      </c>
      <c r="D10" s="47" t="s">
        <v>221</v>
      </c>
      <c r="E10" s="134"/>
      <c r="F10" s="134"/>
      <c r="G10" s="134" t="s">
        <v>271</v>
      </c>
      <c r="H10" s="134"/>
    </row>
    <row r="11" spans="1:8" ht="409.5" x14ac:dyDescent="0.25">
      <c r="A11" s="134" t="s">
        <v>191</v>
      </c>
      <c r="B11" s="134" t="s">
        <v>249</v>
      </c>
      <c r="C11" s="134" t="s">
        <v>226</v>
      </c>
      <c r="D11" s="47" t="s">
        <v>221</v>
      </c>
      <c r="E11" s="134"/>
      <c r="F11" s="134"/>
      <c r="G11" s="134" t="s">
        <v>273</v>
      </c>
      <c r="H11" s="134"/>
    </row>
    <row r="12" spans="1:8" ht="409.5" x14ac:dyDescent="0.25">
      <c r="A12" s="134" t="s">
        <v>191</v>
      </c>
      <c r="B12" s="134" t="s">
        <v>250</v>
      </c>
      <c r="C12" s="134" t="s">
        <v>226</v>
      </c>
      <c r="D12" s="47" t="s">
        <v>221</v>
      </c>
      <c r="E12" s="134"/>
      <c r="F12" s="134"/>
      <c r="G12" s="134" t="s">
        <v>272</v>
      </c>
      <c r="H12" s="134"/>
    </row>
    <row r="13" spans="1:8" ht="409.5" x14ac:dyDescent="0.25">
      <c r="A13" s="134" t="s">
        <v>191</v>
      </c>
      <c r="B13" s="134" t="s">
        <v>251</v>
      </c>
      <c r="C13" s="134" t="s">
        <v>226</v>
      </c>
      <c r="D13" s="47" t="s">
        <v>221</v>
      </c>
      <c r="E13" s="134"/>
      <c r="F13" s="134"/>
      <c r="G13" s="134" t="s">
        <v>274</v>
      </c>
      <c r="H13" s="134"/>
    </row>
    <row r="14" spans="1:8" ht="409.5" x14ac:dyDescent="0.25">
      <c r="A14" s="134" t="s">
        <v>191</v>
      </c>
      <c r="B14" s="134" t="s">
        <v>252</v>
      </c>
      <c r="C14" s="134" t="s">
        <v>230</v>
      </c>
      <c r="D14" s="47" t="s">
        <v>221</v>
      </c>
      <c r="E14" s="134"/>
      <c r="F14" s="134"/>
      <c r="G14" s="134" t="s">
        <v>494</v>
      </c>
      <c r="H14" s="13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A12" zoomScale="90" zoomScaleNormal="90" workbookViewId="0">
      <selection activeCell="B12" sqref="B12"/>
    </sheetView>
  </sheetViews>
  <sheetFormatPr defaultRowHeight="15" x14ac:dyDescent="0.25"/>
  <cols>
    <col min="1" max="1" width="57" customWidth="1"/>
    <col min="2" max="2" width="50.5703125" customWidth="1"/>
    <col min="3" max="3" width="24" customWidth="1"/>
    <col min="5" max="5" width="9.140625" customWidth="1"/>
    <col min="6" max="6" width="46.7109375" customWidth="1"/>
    <col min="7" max="7" width="93.85546875" customWidth="1"/>
    <col min="8" max="8" width="9.140625" customWidth="1"/>
    <col min="9" max="9" width="43.5703125" bestFit="1" customWidth="1"/>
  </cols>
  <sheetData>
    <row r="1" spans="1:8" s="130" customFormat="1" ht="24" x14ac:dyDescent="0.25">
      <c r="A1" s="132" t="s">
        <v>215</v>
      </c>
      <c r="B1" s="132" t="s">
        <v>213</v>
      </c>
      <c r="C1" s="133" t="s">
        <v>224</v>
      </c>
      <c r="D1" s="132" t="s">
        <v>214</v>
      </c>
      <c r="E1" s="132" t="s">
        <v>216</v>
      </c>
      <c r="F1" s="132" t="s">
        <v>217</v>
      </c>
      <c r="G1" s="132" t="s">
        <v>218</v>
      </c>
      <c r="H1" s="132" t="s">
        <v>206</v>
      </c>
    </row>
    <row r="2" spans="1:8" ht="300" x14ac:dyDescent="0.25">
      <c r="A2" s="48" t="s">
        <v>236</v>
      </c>
      <c r="B2" s="48" t="s">
        <v>239</v>
      </c>
      <c r="C2" s="129" t="s">
        <v>262</v>
      </c>
      <c r="D2" s="131" t="s">
        <v>222</v>
      </c>
      <c r="E2" s="48"/>
      <c r="F2" s="48"/>
      <c r="G2" s="48" t="s">
        <v>275</v>
      </c>
      <c r="H2" s="48"/>
    </row>
    <row r="3" spans="1:8" ht="300" x14ac:dyDescent="0.25">
      <c r="A3" s="48" t="s">
        <v>236</v>
      </c>
      <c r="B3" s="48" t="s">
        <v>253</v>
      </c>
      <c r="C3" s="129" t="s">
        <v>262</v>
      </c>
      <c r="D3" s="131" t="s">
        <v>222</v>
      </c>
      <c r="E3" s="48"/>
      <c r="F3" s="48"/>
      <c r="G3" s="48" t="s">
        <v>276</v>
      </c>
      <c r="H3" s="48"/>
    </row>
    <row r="4" spans="1:8" ht="300" x14ac:dyDescent="0.25">
      <c r="A4" s="48" t="s">
        <v>236</v>
      </c>
      <c r="B4" s="48" t="s">
        <v>254</v>
      </c>
      <c r="C4" s="129" t="s">
        <v>262</v>
      </c>
      <c r="D4" s="131" t="s">
        <v>222</v>
      </c>
      <c r="E4" s="48"/>
      <c r="F4" s="48"/>
      <c r="G4" s="48" t="s">
        <v>277</v>
      </c>
      <c r="H4" s="48"/>
    </row>
    <row r="5" spans="1:8" ht="300" x14ac:dyDescent="0.25">
      <c r="A5" s="48" t="s">
        <v>236</v>
      </c>
      <c r="B5" s="48" t="s">
        <v>288</v>
      </c>
      <c r="C5" s="129" t="s">
        <v>262</v>
      </c>
      <c r="D5" s="131" t="s">
        <v>222</v>
      </c>
      <c r="E5" s="48"/>
      <c r="F5" s="48"/>
      <c r="G5" s="48" t="s">
        <v>497</v>
      </c>
      <c r="H5" s="48"/>
    </row>
    <row r="6" spans="1:8" ht="300" x14ac:dyDescent="0.25">
      <c r="A6" s="48" t="s">
        <v>236</v>
      </c>
      <c r="B6" s="48" t="s">
        <v>255</v>
      </c>
      <c r="C6" s="129" t="s">
        <v>262</v>
      </c>
      <c r="D6" s="131" t="s">
        <v>222</v>
      </c>
      <c r="E6" s="48"/>
      <c r="F6" s="48"/>
      <c r="G6" s="48" t="s">
        <v>278</v>
      </c>
      <c r="H6" s="48"/>
    </row>
    <row r="7" spans="1:8" ht="300" x14ac:dyDescent="0.25">
      <c r="A7" s="48" t="s">
        <v>236</v>
      </c>
      <c r="B7" s="48" t="s">
        <v>256</v>
      </c>
      <c r="C7" s="129" t="s">
        <v>262</v>
      </c>
      <c r="D7" s="131" t="s">
        <v>222</v>
      </c>
      <c r="E7" s="48"/>
      <c r="F7" s="48"/>
      <c r="G7" s="48" t="s">
        <v>279</v>
      </c>
      <c r="H7" s="48"/>
    </row>
    <row r="8" spans="1:8" ht="300" x14ac:dyDescent="0.25">
      <c r="A8" s="48" t="s">
        <v>236</v>
      </c>
      <c r="B8" s="48" t="s">
        <v>257</v>
      </c>
      <c r="C8" s="129" t="s">
        <v>262</v>
      </c>
      <c r="D8" s="131" t="s">
        <v>222</v>
      </c>
      <c r="E8" s="48"/>
      <c r="F8" s="48"/>
      <c r="G8" s="48" t="s">
        <v>280</v>
      </c>
      <c r="H8" s="48"/>
    </row>
    <row r="9" spans="1:8" ht="300" x14ac:dyDescent="0.25">
      <c r="A9" s="48" t="s">
        <v>236</v>
      </c>
      <c r="B9" s="48" t="s">
        <v>258</v>
      </c>
      <c r="C9" s="129" t="s">
        <v>262</v>
      </c>
      <c r="D9" s="131" t="s">
        <v>222</v>
      </c>
      <c r="E9" s="48"/>
      <c r="F9" s="48"/>
      <c r="G9" s="48" t="s">
        <v>281</v>
      </c>
      <c r="H9" s="48"/>
    </row>
    <row r="10" spans="1:8" ht="300" x14ac:dyDescent="0.25">
      <c r="A10" s="48" t="s">
        <v>236</v>
      </c>
      <c r="B10" s="48" t="s">
        <v>259</v>
      </c>
      <c r="C10" s="129" t="s">
        <v>262</v>
      </c>
      <c r="D10" s="131" t="s">
        <v>222</v>
      </c>
      <c r="E10" s="48"/>
      <c r="F10" s="48"/>
      <c r="G10" s="48" t="s">
        <v>282</v>
      </c>
      <c r="H10" s="48"/>
    </row>
    <row r="11" spans="1:8" ht="300" x14ac:dyDescent="0.25">
      <c r="A11" s="48" t="s">
        <v>236</v>
      </c>
      <c r="B11" s="48" t="s">
        <v>495</v>
      </c>
      <c r="C11" s="129" t="s">
        <v>262</v>
      </c>
      <c r="D11" s="131" t="s">
        <v>222</v>
      </c>
      <c r="E11" s="48"/>
      <c r="F11" s="48"/>
      <c r="G11" s="48" t="s">
        <v>498</v>
      </c>
      <c r="H11" s="48"/>
    </row>
    <row r="12" spans="1:8" ht="300" x14ac:dyDescent="0.25">
      <c r="A12" s="48" t="s">
        <v>236</v>
      </c>
      <c r="B12" s="48" t="s">
        <v>496</v>
      </c>
      <c r="C12" s="129" t="s">
        <v>262</v>
      </c>
      <c r="D12" s="131" t="s">
        <v>222</v>
      </c>
      <c r="E12" s="48"/>
      <c r="F12" s="48"/>
      <c r="G12" s="48" t="s">
        <v>499</v>
      </c>
      <c r="H12" s="48"/>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A14" zoomScale="80" zoomScaleNormal="80" workbookViewId="0">
      <selection activeCell="H2" sqref="A2:H14"/>
    </sheetView>
  </sheetViews>
  <sheetFormatPr defaultRowHeight="15" x14ac:dyDescent="0.25"/>
  <cols>
    <col min="1" max="1" width="41.85546875" style="128" customWidth="1"/>
    <col min="2" max="2" width="29" style="128" customWidth="1"/>
    <col min="3" max="3" width="26.140625" style="128" customWidth="1"/>
    <col min="4" max="4" width="9.140625" style="128"/>
    <col min="5" max="6" width="9.140625" style="128" customWidth="1"/>
    <col min="7" max="7" width="77" style="128" customWidth="1"/>
    <col min="8" max="8" width="9.140625" style="128" customWidth="1"/>
    <col min="9" max="16384" width="9.140625" style="128"/>
  </cols>
  <sheetData>
    <row r="1" spans="1:8" ht="36" x14ac:dyDescent="0.25">
      <c r="A1" s="132" t="s">
        <v>215</v>
      </c>
      <c r="B1" s="132" t="s">
        <v>213</v>
      </c>
      <c r="C1" s="133" t="s">
        <v>224</v>
      </c>
      <c r="D1" s="132" t="s">
        <v>214</v>
      </c>
      <c r="E1" s="132" t="s">
        <v>216</v>
      </c>
      <c r="F1" s="132" t="s">
        <v>217</v>
      </c>
      <c r="G1" s="132" t="s">
        <v>218</v>
      </c>
      <c r="H1" s="132" t="s">
        <v>206</v>
      </c>
    </row>
    <row r="2" spans="1:8" ht="242.25" x14ac:dyDescent="0.25">
      <c r="A2" s="135" t="s">
        <v>188</v>
      </c>
      <c r="B2" s="135" t="s">
        <v>308</v>
      </c>
      <c r="C2" s="135" t="s">
        <v>230</v>
      </c>
      <c r="D2" s="135" t="s">
        <v>221</v>
      </c>
      <c r="E2" s="135"/>
      <c r="F2" s="135"/>
      <c r="G2" s="135" t="s">
        <v>329</v>
      </c>
      <c r="H2" s="135"/>
    </row>
    <row r="3" spans="1:8" ht="242.25" x14ac:dyDescent="0.25">
      <c r="A3" s="135" t="s">
        <v>188</v>
      </c>
      <c r="B3" s="135" t="s">
        <v>309</v>
      </c>
      <c r="C3" s="135" t="s">
        <v>230</v>
      </c>
      <c r="D3" s="135" t="s">
        <v>221</v>
      </c>
      <c r="E3" s="135"/>
      <c r="F3" s="135"/>
      <c r="G3" s="135" t="s">
        <v>330</v>
      </c>
      <c r="H3" s="135"/>
    </row>
    <row r="4" spans="1:8" ht="242.25" x14ac:dyDescent="0.25">
      <c r="A4" s="135" t="s">
        <v>188</v>
      </c>
      <c r="B4" s="135" t="s">
        <v>310</v>
      </c>
      <c r="C4" s="135" t="s">
        <v>230</v>
      </c>
      <c r="D4" s="135" t="s">
        <v>221</v>
      </c>
      <c r="E4" s="135"/>
      <c r="F4" s="135"/>
      <c r="G4" s="135" t="s">
        <v>331</v>
      </c>
      <c r="H4" s="135"/>
    </row>
    <row r="5" spans="1:8" ht="242.25" x14ac:dyDescent="0.25">
      <c r="A5" s="135" t="s">
        <v>188</v>
      </c>
      <c r="B5" s="135" t="s">
        <v>311</v>
      </c>
      <c r="C5" s="135" t="s">
        <v>230</v>
      </c>
      <c r="D5" s="135" t="s">
        <v>221</v>
      </c>
      <c r="E5" s="135"/>
      <c r="F5" s="135"/>
      <c r="G5" s="135" t="s">
        <v>332</v>
      </c>
      <c r="H5" s="135"/>
    </row>
    <row r="6" spans="1:8" ht="242.25" x14ac:dyDescent="0.25">
      <c r="A6" s="135" t="s">
        <v>188</v>
      </c>
      <c r="B6" s="135" t="s">
        <v>312</v>
      </c>
      <c r="C6" s="135" t="s">
        <v>230</v>
      </c>
      <c r="D6" s="135" t="s">
        <v>221</v>
      </c>
      <c r="E6" s="135"/>
      <c r="F6" s="135"/>
      <c r="G6" s="135" t="s">
        <v>333</v>
      </c>
      <c r="H6" s="135"/>
    </row>
    <row r="7" spans="1:8" ht="242.25" x14ac:dyDescent="0.25">
      <c r="A7" s="135" t="s">
        <v>188</v>
      </c>
      <c r="B7" s="135" t="s">
        <v>313</v>
      </c>
      <c r="C7" s="135" t="s">
        <v>230</v>
      </c>
      <c r="D7" s="135" t="s">
        <v>221</v>
      </c>
      <c r="E7" s="135"/>
      <c r="F7" s="135"/>
      <c r="G7" s="135" t="s">
        <v>334</v>
      </c>
      <c r="H7" s="135"/>
    </row>
    <row r="8" spans="1:8" ht="242.25" x14ac:dyDescent="0.25">
      <c r="A8" s="135" t="s">
        <v>188</v>
      </c>
      <c r="B8" s="135" t="s">
        <v>314</v>
      </c>
      <c r="C8" s="135" t="s">
        <v>230</v>
      </c>
      <c r="D8" s="135" t="s">
        <v>221</v>
      </c>
      <c r="E8" s="135"/>
      <c r="F8" s="135"/>
      <c r="G8" s="135" t="s">
        <v>335</v>
      </c>
      <c r="H8" s="135"/>
    </row>
    <row r="9" spans="1:8" ht="242.25" x14ac:dyDescent="0.25">
      <c r="A9" s="135" t="s">
        <v>188</v>
      </c>
      <c r="B9" s="135" t="s">
        <v>315</v>
      </c>
      <c r="C9" s="135" t="s">
        <v>230</v>
      </c>
      <c r="D9" s="135" t="s">
        <v>221</v>
      </c>
      <c r="E9" s="135"/>
      <c r="F9" s="135"/>
      <c r="G9" s="135" t="s">
        <v>336</v>
      </c>
      <c r="H9" s="135"/>
    </row>
    <row r="10" spans="1:8" ht="242.25" x14ac:dyDescent="0.25">
      <c r="A10" s="135" t="s">
        <v>188</v>
      </c>
      <c r="B10" s="135" t="s">
        <v>324</v>
      </c>
      <c r="C10" s="135" t="s">
        <v>230</v>
      </c>
      <c r="D10" s="135" t="s">
        <v>221</v>
      </c>
      <c r="E10" s="135"/>
      <c r="F10" s="135"/>
      <c r="G10" s="135" t="s">
        <v>337</v>
      </c>
      <c r="H10" s="135"/>
    </row>
    <row r="11" spans="1:8" ht="242.25" x14ac:dyDescent="0.25">
      <c r="A11" s="135" t="s">
        <v>188</v>
      </c>
      <c r="B11" s="135" t="s">
        <v>325</v>
      </c>
      <c r="C11" s="135" t="s">
        <v>230</v>
      </c>
      <c r="D11" s="135" t="s">
        <v>221</v>
      </c>
      <c r="E11" s="135"/>
      <c r="F11" s="135"/>
      <c r="G11" s="135" t="s">
        <v>338</v>
      </c>
      <c r="H11" s="135"/>
    </row>
    <row r="12" spans="1:8" ht="242.25" x14ac:dyDescent="0.25">
      <c r="A12" s="135" t="s">
        <v>188</v>
      </c>
      <c r="B12" s="135" t="s">
        <v>326</v>
      </c>
      <c r="C12" s="135" t="s">
        <v>230</v>
      </c>
      <c r="D12" s="135" t="s">
        <v>221</v>
      </c>
      <c r="E12" s="135"/>
      <c r="F12" s="135"/>
      <c r="G12" s="135" t="s">
        <v>339</v>
      </c>
      <c r="H12" s="135"/>
    </row>
    <row r="13" spans="1:8" ht="242.25" x14ac:dyDescent="0.25">
      <c r="A13" s="135" t="s">
        <v>188</v>
      </c>
      <c r="B13" s="135" t="s">
        <v>327</v>
      </c>
      <c r="C13" s="135" t="s">
        <v>230</v>
      </c>
      <c r="D13" s="135" t="s">
        <v>221</v>
      </c>
      <c r="E13" s="135"/>
      <c r="F13" s="135"/>
      <c r="G13" s="135" t="s">
        <v>340</v>
      </c>
      <c r="H13" s="135"/>
    </row>
    <row r="14" spans="1:8" ht="242.25" x14ac:dyDescent="0.25">
      <c r="A14" s="135" t="s">
        <v>188</v>
      </c>
      <c r="B14" s="135" t="s">
        <v>328</v>
      </c>
      <c r="C14" s="135" t="s">
        <v>230</v>
      </c>
      <c r="D14" s="135" t="s">
        <v>221</v>
      </c>
      <c r="E14" s="135"/>
      <c r="F14" s="135"/>
      <c r="G14" s="135" t="s">
        <v>341</v>
      </c>
      <c r="H14" s="1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Old vs Current List</vt:lpstr>
      <vt:lpstr>2017-2018</vt:lpstr>
      <vt:lpstr>Session X Week</vt:lpstr>
      <vt:lpstr>Current Unique List</vt:lpstr>
      <vt:lpstr>Naming Convention</vt:lpstr>
      <vt:lpstr>JJ Worksheet</vt:lpstr>
      <vt:lpstr>New OrgSDU</vt:lpstr>
      <vt:lpstr>Ret OrgRev SDU</vt:lpstr>
      <vt:lpstr>New PNP</vt:lpstr>
      <vt:lpstr>Ret PNP</vt:lpstr>
      <vt:lpstr>PBT Sum Paper</vt:lpstr>
      <vt:lpstr>PBT Sum Irreg</vt:lpstr>
      <vt:lpstr>CBT SUM Irreg</vt:lpstr>
      <vt:lpstr>PER Irreg</vt:lpstr>
      <vt:lpstr>SUM Reports</vt:lpstr>
      <vt:lpstr>PBT SUM RS</vt:lpstr>
      <vt:lpstr>ALL Mgmt</vt:lpstr>
      <vt:lpstr>PER RS</vt:lpstr>
      <vt:lpstr>PER Reports</vt:lpstr>
      <vt:lpstr>CBT New</vt:lpstr>
      <vt:lpstr>CBT Ret</vt:lpstr>
      <vt:lpstr>CBT SUM RS</vt:lpstr>
      <vt:lpstr>Trainer Schedule </vt:lpstr>
      <vt:lpstr>'Trainer Schedule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Jolena James-Szanton</dc:creator>
  <cp:lastModifiedBy>Pennington, Ligeia</cp:lastModifiedBy>
  <cp:lastPrinted>2016-02-10T20:21:58Z</cp:lastPrinted>
  <dcterms:created xsi:type="dcterms:W3CDTF">2015-05-13T02:15:38Z</dcterms:created>
  <dcterms:modified xsi:type="dcterms:W3CDTF">2017-10-25T19:39:16Z</dcterms:modified>
</cp:coreProperties>
</file>